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Timetracker\ccr共有\06IRB\経理･契約\契約書HP用\調査\"/>
    </mc:Choice>
  </mc:AlternateContent>
  <xr:revisionPtr revIDLastSave="0" documentId="13_ncr:1_{8E9F40DE-E57F-48EF-98C9-A4A3CD8539AC}" xr6:coauthVersionLast="47" xr6:coauthVersionMax="47" xr10:uidLastSave="{00000000-0000-0000-0000-000000000000}"/>
  <bookViews>
    <workbookView xWindow="-120" yWindow="-120" windowWidth="29040" windowHeight="15720" firstSheet="1" activeTab="3" xr2:uid="{00000000-000D-0000-FFFF-FFFF00000000}"/>
  </bookViews>
  <sheets>
    <sheet name="消費税率" sheetId="6" state="hidden" r:id="rId1"/>
    <sheet name="算定基準 " sheetId="8" r:id="rId2"/>
    <sheet name="算定基準_契約2024.4～" sheetId="5" r:id="rId3"/>
    <sheet name="PMS算定書 " sheetId="7" r:id="rId4"/>
    <sheet name="PMS算定書_契約2024.4～" sheetId="1" r:id="rId5"/>
    <sheet name="（別紙）算定書内訳 ・ポイント算出表" sheetId="3"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7" l="1"/>
  <c r="D25" i="7" s="1"/>
  <c r="K24" i="7"/>
  <c r="D24" i="7"/>
  <c r="K23" i="7"/>
  <c r="D23" i="7"/>
  <c r="D22" i="7"/>
  <c r="K21" i="7"/>
  <c r="D21" i="7"/>
  <c r="D26" i="7" l="1"/>
  <c r="D27" i="7" s="1"/>
  <c r="D30" i="1"/>
  <c r="D29" i="1"/>
  <c r="D28" i="1"/>
  <c r="D27" i="1"/>
  <c r="D26" i="1"/>
  <c r="D25" i="1"/>
  <c r="D24" i="1"/>
  <c r="D23" i="1"/>
  <c r="D22" i="1"/>
  <c r="D21" i="1"/>
  <c r="D28" i="7" l="1"/>
  <c r="D30" i="7" s="1"/>
  <c r="G14" i="3"/>
  <c r="G13" i="3"/>
  <c r="G12" i="3"/>
  <c r="G11" i="3"/>
  <c r="I22" i="3"/>
  <c r="D29" i="7" l="1"/>
  <c r="D16" i="7" s="1"/>
  <c r="G15" i="3"/>
  <c r="C3" i="6" l="1"/>
  <c r="K21" i="1" s="1"/>
  <c r="K24" i="1" l="1"/>
  <c r="K25" i="1"/>
  <c r="K23" i="1"/>
  <c r="D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信大CCR</author>
    <author>sayaka</author>
  </authors>
  <commentList>
    <comment ref="I1" authorId="0" shapeId="0" xr:uid="{3EBDCDBD-3BBE-4F24-91FD-C37DAC50A63D}">
      <text>
        <r>
          <rPr>
            <b/>
            <sz val="9"/>
            <color indexed="81"/>
            <rFont val="ＭＳ Ｐゴシック"/>
            <family val="3"/>
            <charset val="128"/>
          </rPr>
          <t>信大CCR:</t>
        </r>
        <r>
          <rPr>
            <sz val="9"/>
            <color indexed="81"/>
            <rFont val="ＭＳ Ｐゴシック"/>
            <family val="3"/>
            <charset val="128"/>
          </rPr>
          <t xml:space="preserve">
当院の整理番号を記入</t>
        </r>
      </text>
    </comment>
    <comment ref="H2" authorId="0" shapeId="0" xr:uid="{EED2E95D-9248-45A7-B47C-87821F62B958}">
      <text>
        <r>
          <rPr>
            <b/>
            <sz val="9"/>
            <color indexed="81"/>
            <rFont val="ＭＳ Ｐゴシック"/>
            <family val="3"/>
            <charset val="128"/>
          </rPr>
          <t>信大CCR:</t>
        </r>
        <r>
          <rPr>
            <sz val="9"/>
            <color indexed="81"/>
            <rFont val="ＭＳ Ｐゴシック"/>
            <family val="3"/>
            <charset val="128"/>
          </rPr>
          <t xml:space="preserve">
対象調査をチェック</t>
        </r>
      </text>
    </comment>
    <comment ref="H6" authorId="0" shapeId="0" xr:uid="{D18AD58F-793A-4F0F-94B7-EE1C2210C7D9}">
      <text>
        <r>
          <rPr>
            <b/>
            <sz val="9"/>
            <color indexed="81"/>
            <rFont val="ＭＳ Ｐゴシック"/>
            <family val="3"/>
            <charset val="128"/>
          </rPr>
          <t>信大CCR:</t>
        </r>
        <r>
          <rPr>
            <sz val="9"/>
            <color indexed="81"/>
            <rFont val="ＭＳ Ｐゴシック"/>
            <family val="3"/>
            <charset val="128"/>
          </rPr>
          <t xml:space="preserve">
提出日を記入</t>
        </r>
      </text>
    </comment>
    <comment ref="A11" authorId="0" shapeId="0" xr:uid="{9C370EDA-52A4-49E8-A26F-7BCF661612A6}">
      <text>
        <r>
          <rPr>
            <b/>
            <sz val="9"/>
            <color indexed="81"/>
            <rFont val="MS P ゴシック"/>
            <family val="3"/>
            <charset val="128"/>
          </rPr>
          <t xml:space="preserve">信大CCR:
</t>
        </r>
        <r>
          <rPr>
            <sz val="9"/>
            <color indexed="81"/>
            <rFont val="MS P ゴシック"/>
            <family val="3"/>
            <charset val="128"/>
          </rPr>
          <t>社名のみになりました</t>
        </r>
      </text>
    </comment>
    <comment ref="A12" authorId="0" shapeId="0" xr:uid="{F390E46C-0631-4299-8C90-E105CC3EFDFD}">
      <text>
        <r>
          <rPr>
            <b/>
            <sz val="9"/>
            <color indexed="81"/>
            <rFont val="MS P ゴシック"/>
            <family val="3"/>
            <charset val="128"/>
          </rPr>
          <t>信大CCR:</t>
        </r>
        <r>
          <rPr>
            <sz val="9"/>
            <color indexed="81"/>
            <rFont val="MS P ゴシック"/>
            <family val="3"/>
            <charset val="128"/>
          </rPr>
          <t xml:space="preserve">
実施診療科名のみになりました</t>
        </r>
      </text>
    </comment>
    <comment ref="E14" authorId="1" shapeId="0" xr:uid="{E783161C-D1A7-4EAC-9B23-61C7F1B069EA}">
      <text>
        <r>
          <rPr>
            <b/>
            <sz val="9"/>
            <color indexed="81"/>
            <rFont val="MS P ゴシック"/>
            <family val="3"/>
            <charset val="128"/>
          </rPr>
          <t>信大CCR:</t>
        </r>
        <r>
          <rPr>
            <sz val="9"/>
            <color indexed="81"/>
            <rFont val="MS P ゴシック"/>
            <family val="3"/>
            <charset val="128"/>
          </rPr>
          <t xml:space="preserve">
計算式を入れました
経費内訳欄のI列のみ回収報告書数を入力してください</t>
        </r>
      </text>
    </comment>
    <comment ref="F21" authorId="0" shapeId="0" xr:uid="{58E6CC49-7D9A-441E-83FB-67729DF93EEF}">
      <text>
        <r>
          <rPr>
            <b/>
            <sz val="9"/>
            <color indexed="81"/>
            <rFont val="ＭＳ Ｐゴシック"/>
            <family val="3"/>
            <charset val="128"/>
          </rPr>
          <t>信大CCR:</t>
        </r>
        <r>
          <rPr>
            <sz val="9"/>
            <color indexed="81"/>
            <rFont val="ＭＳ Ｐゴシック"/>
            <family val="3"/>
            <charset val="128"/>
          </rPr>
          <t xml:space="preserve">
別表で算出した検査・画像診断料の総額</t>
        </r>
      </text>
    </comment>
    <comment ref="F24" authorId="0" shapeId="0" xr:uid="{8BA645E3-6531-451C-874E-B2E6A81B29CD}">
      <text>
        <r>
          <rPr>
            <b/>
            <sz val="9"/>
            <color indexed="81"/>
            <rFont val="ＭＳ Ｐゴシック"/>
            <family val="3"/>
            <charset val="128"/>
          </rPr>
          <t>信大CCR:</t>
        </r>
        <r>
          <rPr>
            <sz val="9"/>
            <color indexed="81"/>
            <rFont val="ＭＳ Ｐゴシック"/>
            <family val="3"/>
            <charset val="128"/>
          </rPr>
          <t xml:space="preserve">
比較調査費用は、\20,000以上で、要相談</t>
        </r>
      </text>
    </comment>
    <comment ref="B25" authorId="0" shapeId="0" xr:uid="{8E9153D5-51A0-42E7-85E4-BDE90DBC0AF7}">
      <text>
        <r>
          <rPr>
            <b/>
            <sz val="9"/>
            <color indexed="81"/>
            <rFont val="ＭＳ Ｐゴシック"/>
            <family val="3"/>
            <charset val="128"/>
          </rPr>
          <t>信大CCR:</t>
        </r>
        <r>
          <rPr>
            <sz val="9"/>
            <color indexed="81"/>
            <rFont val="ＭＳ Ｐゴシック"/>
            <family val="3"/>
            <charset val="128"/>
          </rPr>
          <t xml:space="preserve">
初回のみ算定</t>
        </r>
      </text>
    </comment>
    <comment ref="G25" authorId="0" shapeId="0" xr:uid="{778CAB2B-F75F-4E34-B179-59611E86499E}">
      <text>
        <r>
          <rPr>
            <b/>
            <sz val="9"/>
            <color indexed="81"/>
            <rFont val="ＭＳ Ｐゴシック"/>
            <family val="3"/>
            <charset val="128"/>
          </rPr>
          <t>信大CCR:</t>
        </r>
        <r>
          <rPr>
            <sz val="9"/>
            <color indexed="81"/>
            <rFont val="ＭＳ Ｐゴシック"/>
            <family val="3"/>
            <charset val="128"/>
          </rPr>
          <t xml:space="preserve">
ポイント算出表で「症例発表等経費ポイント」として算出された総ポイント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信大CCR</author>
    <author>sayaka</author>
  </authors>
  <commentList>
    <comment ref="I1" authorId="0" shapeId="0" xr:uid="{00000000-0006-0000-0200-000001000000}">
      <text>
        <r>
          <rPr>
            <b/>
            <sz val="9"/>
            <color indexed="81"/>
            <rFont val="ＭＳ Ｐゴシック"/>
            <family val="3"/>
            <charset val="128"/>
          </rPr>
          <t>信大CCR:</t>
        </r>
        <r>
          <rPr>
            <sz val="9"/>
            <color indexed="81"/>
            <rFont val="ＭＳ Ｐゴシック"/>
            <family val="3"/>
            <charset val="128"/>
          </rPr>
          <t xml:space="preserve">
当院の整理番号を記入</t>
        </r>
      </text>
    </comment>
    <comment ref="H2" authorId="0" shapeId="0" xr:uid="{00000000-0006-0000-0200-000002000000}">
      <text>
        <r>
          <rPr>
            <b/>
            <sz val="9"/>
            <color indexed="81"/>
            <rFont val="ＭＳ Ｐゴシック"/>
            <family val="3"/>
            <charset val="128"/>
          </rPr>
          <t>信大CCR:</t>
        </r>
        <r>
          <rPr>
            <sz val="9"/>
            <color indexed="81"/>
            <rFont val="ＭＳ Ｐゴシック"/>
            <family val="3"/>
            <charset val="128"/>
          </rPr>
          <t xml:space="preserve">
対象調査をチェック</t>
        </r>
      </text>
    </comment>
    <comment ref="H6" authorId="0" shapeId="0" xr:uid="{00000000-0006-0000-0200-000003000000}">
      <text>
        <r>
          <rPr>
            <b/>
            <sz val="9"/>
            <color indexed="81"/>
            <rFont val="ＭＳ Ｐゴシック"/>
            <family val="3"/>
            <charset val="128"/>
          </rPr>
          <t>信大CCR:</t>
        </r>
        <r>
          <rPr>
            <sz val="9"/>
            <color indexed="81"/>
            <rFont val="ＭＳ Ｐゴシック"/>
            <family val="3"/>
            <charset val="128"/>
          </rPr>
          <t xml:space="preserve">
提出日を記入</t>
        </r>
      </text>
    </comment>
    <comment ref="A11" authorId="0" shapeId="0" xr:uid="{DFE4ED86-72CD-42BE-85EE-B76F83EDC8B8}">
      <text>
        <r>
          <rPr>
            <b/>
            <sz val="9"/>
            <color indexed="81"/>
            <rFont val="MS P ゴシック"/>
            <family val="3"/>
            <charset val="128"/>
          </rPr>
          <t xml:space="preserve">信大CCR:
</t>
        </r>
        <r>
          <rPr>
            <sz val="9"/>
            <color indexed="81"/>
            <rFont val="MS P ゴシック"/>
            <family val="3"/>
            <charset val="128"/>
          </rPr>
          <t>社名のみになりました</t>
        </r>
      </text>
    </comment>
    <comment ref="A12" authorId="0" shapeId="0" xr:uid="{85BC6AC4-0390-43BB-8C21-F546A003BB08}">
      <text>
        <r>
          <rPr>
            <b/>
            <sz val="9"/>
            <color indexed="81"/>
            <rFont val="MS P ゴシック"/>
            <family val="3"/>
            <charset val="128"/>
          </rPr>
          <t>信大CCR:</t>
        </r>
        <r>
          <rPr>
            <sz val="9"/>
            <color indexed="81"/>
            <rFont val="MS P ゴシック"/>
            <family val="3"/>
            <charset val="128"/>
          </rPr>
          <t xml:space="preserve">
実施診療科名のみになりました</t>
        </r>
      </text>
    </comment>
    <comment ref="E14" authorId="1" shapeId="0" xr:uid="{CBFE6F65-CC0D-410D-868F-B0769EF2D5D6}">
      <text>
        <r>
          <rPr>
            <b/>
            <sz val="9"/>
            <color indexed="81"/>
            <rFont val="MS P ゴシック"/>
            <family val="3"/>
            <charset val="128"/>
          </rPr>
          <t>信大CCR:</t>
        </r>
        <r>
          <rPr>
            <sz val="9"/>
            <color indexed="81"/>
            <rFont val="MS P ゴシック"/>
            <family val="3"/>
            <charset val="128"/>
          </rPr>
          <t xml:space="preserve">
計算式を入れました
経費内訳欄のI列のみ回収報告書数を入力してください</t>
        </r>
      </text>
    </comment>
    <comment ref="F21" authorId="0" shapeId="0" xr:uid="{00000000-0006-0000-0200-000005000000}">
      <text>
        <r>
          <rPr>
            <b/>
            <sz val="9"/>
            <color indexed="81"/>
            <rFont val="ＭＳ Ｐゴシック"/>
            <family val="3"/>
            <charset val="128"/>
          </rPr>
          <t>信大CCR:</t>
        </r>
        <r>
          <rPr>
            <sz val="9"/>
            <color indexed="81"/>
            <rFont val="ＭＳ Ｐゴシック"/>
            <family val="3"/>
            <charset val="128"/>
          </rPr>
          <t xml:space="preserve">
別表で算出した検査・画像診断料の総額</t>
        </r>
      </text>
    </comment>
    <comment ref="F24" authorId="0" shapeId="0" xr:uid="{00000000-0006-0000-0200-000006000000}">
      <text>
        <r>
          <rPr>
            <b/>
            <sz val="9"/>
            <color indexed="81"/>
            <rFont val="ＭＳ Ｐゴシック"/>
            <family val="3"/>
            <charset val="128"/>
          </rPr>
          <t>信大CCR:</t>
        </r>
        <r>
          <rPr>
            <sz val="9"/>
            <color indexed="81"/>
            <rFont val="ＭＳ Ｐゴシック"/>
            <family val="3"/>
            <charset val="128"/>
          </rPr>
          <t xml:space="preserve">
比較調査費用は、\20,000以上で、要相談</t>
        </r>
      </text>
    </comment>
    <comment ref="B25" authorId="0" shapeId="0" xr:uid="{00000000-0006-0000-0200-000007000000}">
      <text>
        <r>
          <rPr>
            <b/>
            <sz val="9"/>
            <color indexed="81"/>
            <rFont val="ＭＳ Ｐゴシック"/>
            <family val="3"/>
            <charset val="128"/>
          </rPr>
          <t>信大CCR:</t>
        </r>
        <r>
          <rPr>
            <sz val="9"/>
            <color indexed="81"/>
            <rFont val="ＭＳ Ｐゴシック"/>
            <family val="3"/>
            <charset val="128"/>
          </rPr>
          <t xml:space="preserve">
初回のみ算定</t>
        </r>
      </text>
    </comment>
    <comment ref="G25" authorId="0" shapeId="0" xr:uid="{00000000-0006-0000-0200-000008000000}">
      <text>
        <r>
          <rPr>
            <b/>
            <sz val="9"/>
            <color indexed="81"/>
            <rFont val="ＭＳ Ｐゴシック"/>
            <family val="3"/>
            <charset val="128"/>
          </rPr>
          <t>信大CCR:</t>
        </r>
        <r>
          <rPr>
            <sz val="9"/>
            <color indexed="81"/>
            <rFont val="ＭＳ Ｐゴシック"/>
            <family val="3"/>
            <charset val="128"/>
          </rPr>
          <t xml:space="preserve">
ポイント算出表で「症例発表等経費ポイント」として算出された総ポイント</t>
        </r>
      </text>
    </comment>
  </commentList>
</comments>
</file>

<file path=xl/sharedStrings.xml><?xml version="1.0" encoding="utf-8"?>
<sst xmlns="http://schemas.openxmlformats.org/spreadsheetml/2006/main" count="185" uniqueCount="109">
  <si>
    <t>整理番号</t>
    <rPh sb="0" eb="2">
      <t>セイリ</t>
    </rPh>
    <rPh sb="2" eb="4">
      <t>バンゴウ</t>
    </rPh>
    <phoneticPr fontId="1"/>
  </si>
  <si>
    <t>製造販売後調査等課題名</t>
    <phoneticPr fontId="1"/>
  </si>
  <si>
    <t>（経費内訳）</t>
    <rPh sb="1" eb="3">
      <t>ケイヒ</t>
    </rPh>
    <rPh sb="3" eb="5">
      <t>ウチワケ</t>
    </rPh>
    <phoneticPr fontId="1"/>
  </si>
  <si>
    <t>直接経費計</t>
    <rPh sb="0" eb="2">
      <t>チョクセツ</t>
    </rPh>
    <rPh sb="2" eb="4">
      <t>ケイヒ</t>
    </rPh>
    <rPh sb="4" eb="5">
      <t>ケイ</t>
    </rPh>
    <phoneticPr fontId="1"/>
  </si>
  <si>
    <t>費目</t>
    <rPh sb="0" eb="2">
      <t>ヒモク</t>
    </rPh>
    <phoneticPr fontId="1"/>
  </si>
  <si>
    <t>区分</t>
    <rPh sb="0" eb="2">
      <t>クブン</t>
    </rPh>
    <phoneticPr fontId="1"/>
  </si>
  <si>
    <t>直接経費</t>
    <rPh sb="0" eb="2">
      <t>チョクセツ</t>
    </rPh>
    <rPh sb="2" eb="4">
      <t>ケイヒ</t>
    </rPh>
    <phoneticPr fontId="1"/>
  </si>
  <si>
    <t>金額（円）</t>
    <rPh sb="0" eb="2">
      <t>キンガク</t>
    </rPh>
    <rPh sb="3" eb="4">
      <t>エン</t>
    </rPh>
    <phoneticPr fontId="1"/>
  </si>
  <si>
    <t>間接経費</t>
    <rPh sb="0" eb="2">
      <t>カンセツ</t>
    </rPh>
    <rPh sb="2" eb="4">
      <t>ケイヒ</t>
    </rPh>
    <phoneticPr fontId="1"/>
  </si>
  <si>
    <t>合計</t>
    <rPh sb="0" eb="2">
      <t>ゴウケイ</t>
    </rPh>
    <phoneticPr fontId="1"/>
  </si>
  <si>
    <t>直接経費＋間接経費</t>
    <rPh sb="0" eb="2">
      <t>チョクセツ</t>
    </rPh>
    <rPh sb="2" eb="4">
      <t>ケイヒ</t>
    </rPh>
    <rPh sb="5" eb="7">
      <t>カンセツ</t>
    </rPh>
    <rPh sb="7" eb="9">
      <t>ケイヒ</t>
    </rPh>
    <phoneticPr fontId="1"/>
  </si>
  <si>
    <t>（うち、消費税）</t>
    <rPh sb="4" eb="7">
      <t>ショウヒゼイ</t>
    </rPh>
    <phoneticPr fontId="1"/>
  </si>
  <si>
    <t>製造販売後調査等経費算定書　</t>
    <rPh sb="0" eb="2">
      <t>セイゾウ</t>
    </rPh>
    <rPh sb="2" eb="4">
      <t>ハンバイ</t>
    </rPh>
    <rPh sb="4" eb="5">
      <t>ゴ</t>
    </rPh>
    <rPh sb="5" eb="7">
      <t>チョウサ</t>
    </rPh>
    <rPh sb="7" eb="8">
      <t>トウ</t>
    </rPh>
    <rPh sb="8" eb="10">
      <t>ケイヒ</t>
    </rPh>
    <rPh sb="10" eb="12">
      <t>サンテイ</t>
    </rPh>
    <rPh sb="12" eb="13">
      <t>ショ</t>
    </rPh>
    <phoneticPr fontId="1"/>
  </si>
  <si>
    <t>国立大学法人信州大学医学部附属病院</t>
    <rPh sb="0" eb="2">
      <t>コクリツ</t>
    </rPh>
    <rPh sb="2" eb="4">
      <t>ダイガク</t>
    </rPh>
    <rPh sb="4" eb="6">
      <t>ホウジン</t>
    </rPh>
    <rPh sb="6" eb="8">
      <t>シンシュウ</t>
    </rPh>
    <rPh sb="8" eb="10">
      <t>ダイガク</t>
    </rPh>
    <rPh sb="10" eb="12">
      <t>イガク</t>
    </rPh>
    <rPh sb="12" eb="13">
      <t>ブ</t>
    </rPh>
    <rPh sb="13" eb="15">
      <t>フゾク</t>
    </rPh>
    <rPh sb="15" eb="17">
      <t>ビョウイン</t>
    </rPh>
    <phoneticPr fontId="1"/>
  </si>
  <si>
    <t>製造販売後調査等経費に係る算出基準</t>
    <rPh sb="0" eb="2">
      <t>セイゾウ</t>
    </rPh>
    <rPh sb="2" eb="4">
      <t>ハンバイ</t>
    </rPh>
    <rPh sb="4" eb="5">
      <t>ゴ</t>
    </rPh>
    <rPh sb="5" eb="7">
      <t>チョウサ</t>
    </rPh>
    <rPh sb="7" eb="8">
      <t>トウ</t>
    </rPh>
    <rPh sb="8" eb="10">
      <t>ケイヒ</t>
    </rPh>
    <rPh sb="11" eb="12">
      <t>カカワ</t>
    </rPh>
    <rPh sb="13" eb="15">
      <t>サンシュツ</t>
    </rPh>
    <rPh sb="15" eb="17">
      <t>キジュン</t>
    </rPh>
    <phoneticPr fontId="1"/>
  </si>
  <si>
    <t>当該製造販売後調査等に必要な旅行に要する経費</t>
    <rPh sb="0" eb="2">
      <t>トウガイ</t>
    </rPh>
    <rPh sb="2" eb="4">
      <t>セイゾウ</t>
    </rPh>
    <rPh sb="4" eb="6">
      <t>ハンバイ</t>
    </rPh>
    <rPh sb="6" eb="7">
      <t>ゴ</t>
    </rPh>
    <rPh sb="7" eb="9">
      <t>チョウサ</t>
    </rPh>
    <rPh sb="9" eb="10">
      <t>トウ</t>
    </rPh>
    <rPh sb="11" eb="13">
      <t>ヒツヨウ</t>
    </rPh>
    <rPh sb="14" eb="16">
      <t>リョコウ</t>
    </rPh>
    <rPh sb="17" eb="18">
      <t>ヨウ</t>
    </rPh>
    <rPh sb="20" eb="22">
      <t>ケイヒ</t>
    </rPh>
    <phoneticPr fontId="1"/>
  </si>
  <si>
    <t>当該製造販売後調査に必要な追加の検査・画像診断料</t>
    <rPh sb="0" eb="2">
      <t>トウガイ</t>
    </rPh>
    <rPh sb="2" eb="4">
      <t>セイゾウ</t>
    </rPh>
    <rPh sb="4" eb="6">
      <t>ハンバイ</t>
    </rPh>
    <rPh sb="6" eb="7">
      <t>ゴ</t>
    </rPh>
    <rPh sb="7" eb="9">
      <t>チョウサ</t>
    </rPh>
    <rPh sb="10" eb="12">
      <t>ヒツヨウ</t>
    </rPh>
    <rPh sb="13" eb="15">
      <t>ツイカ</t>
    </rPh>
    <rPh sb="16" eb="18">
      <t>ケンサ</t>
    </rPh>
    <rPh sb="19" eb="21">
      <t>ガゾウ</t>
    </rPh>
    <rPh sb="21" eb="23">
      <t>シンダン</t>
    </rPh>
    <rPh sb="23" eb="24">
      <t>リョウ</t>
    </rPh>
    <phoneticPr fontId="1"/>
  </si>
  <si>
    <t>算出基準：1報告あたりの単価×症例数×1症例あたりの報告回数＋消費税</t>
    <rPh sb="0" eb="2">
      <t>サンシュツ</t>
    </rPh>
    <rPh sb="2" eb="4">
      <t>キジュン</t>
    </rPh>
    <rPh sb="6" eb="8">
      <t>ホウコク</t>
    </rPh>
    <rPh sb="12" eb="14">
      <t>タンカ</t>
    </rPh>
    <rPh sb="15" eb="17">
      <t>ショウレイ</t>
    </rPh>
    <rPh sb="17" eb="18">
      <t>スウ</t>
    </rPh>
    <rPh sb="20" eb="22">
      <t>ショウレイ</t>
    </rPh>
    <rPh sb="26" eb="28">
      <t>ホウコク</t>
    </rPh>
    <rPh sb="28" eb="30">
      <t>カイスウ</t>
    </rPh>
    <rPh sb="31" eb="34">
      <t>ショウヒゼイ</t>
    </rPh>
    <phoneticPr fontId="1"/>
  </si>
  <si>
    <t>算出基準：国立大学法人信州大学旅費規程による（消費税を含む）</t>
    <rPh sb="0" eb="2">
      <t>サンシュツ</t>
    </rPh>
    <rPh sb="2" eb="4">
      <t>キジュン</t>
    </rPh>
    <rPh sb="5" eb="7">
      <t>コクリツ</t>
    </rPh>
    <rPh sb="7" eb="9">
      <t>ダイガク</t>
    </rPh>
    <rPh sb="9" eb="11">
      <t>ホウジン</t>
    </rPh>
    <rPh sb="11" eb="13">
      <t>シンシュウ</t>
    </rPh>
    <rPh sb="13" eb="15">
      <t>ダイガク</t>
    </rPh>
    <rPh sb="15" eb="17">
      <t>リョヒ</t>
    </rPh>
    <rPh sb="17" eb="19">
      <t>キテイ</t>
    </rPh>
    <rPh sb="23" eb="26">
      <t>ショウヒゼイ</t>
    </rPh>
    <rPh sb="27" eb="28">
      <t>フク</t>
    </rPh>
    <phoneticPr fontId="1"/>
  </si>
  <si>
    <r>
      <t>算出基準：保険点数の100/130×10円</t>
    </r>
    <r>
      <rPr>
        <sz val="11"/>
        <rFont val="ＭＳ Ｐゴシック"/>
        <family val="3"/>
        <charset val="128"/>
        <scheme val="minor"/>
      </rPr>
      <t>＋消費税</t>
    </r>
    <rPh sb="0" eb="2">
      <t>サンシュツ</t>
    </rPh>
    <rPh sb="2" eb="4">
      <t>キジュン</t>
    </rPh>
    <rPh sb="5" eb="7">
      <t>ホケン</t>
    </rPh>
    <rPh sb="7" eb="9">
      <t>テンスウ</t>
    </rPh>
    <rPh sb="20" eb="21">
      <t>エン</t>
    </rPh>
    <rPh sb="22" eb="25">
      <t>ショウヒゼイ</t>
    </rPh>
    <phoneticPr fontId="1"/>
  </si>
  <si>
    <t>○1報告あたりの単価</t>
    <rPh sb="2" eb="4">
      <t>ホウコク</t>
    </rPh>
    <rPh sb="8" eb="10">
      <t>タンカ</t>
    </rPh>
    <phoneticPr fontId="1"/>
  </si>
  <si>
    <t>　特定使用成績調査：30,000円</t>
    <rPh sb="1" eb="3">
      <t>トクテイ</t>
    </rPh>
    <rPh sb="3" eb="5">
      <t>シヨウ</t>
    </rPh>
    <rPh sb="5" eb="7">
      <t>セイセキ</t>
    </rPh>
    <rPh sb="7" eb="9">
      <t>チョウサ</t>
    </rPh>
    <rPh sb="16" eb="17">
      <t>エン</t>
    </rPh>
    <phoneticPr fontId="1"/>
  </si>
  <si>
    <t>研究会等における症例発表及び再審査・再評価申請用の文書等の作成に必要な経費</t>
    <phoneticPr fontId="1"/>
  </si>
  <si>
    <t>算出基準：ポイント数×0.8×6,000円＋消費税</t>
    <rPh sb="22" eb="25">
      <t>ショウヒゼイ</t>
    </rPh>
    <phoneticPr fontId="1"/>
  </si>
  <si>
    <t>当該製造販売後調査に必要な事務的・管理的経費（光熱水料、消耗品、印刷費、通信費）</t>
    <phoneticPr fontId="1"/>
  </si>
  <si>
    <t>【請求方法】</t>
    <rPh sb="1" eb="3">
      <t>セイキュウ</t>
    </rPh>
    <rPh sb="3" eb="5">
      <t>ホウホウ</t>
    </rPh>
    <phoneticPr fontId="1"/>
  </si>
  <si>
    <t>なお、年度途中で終了する調査等については、終了時に調査実施実績に基づき請求する。</t>
    <rPh sb="3" eb="5">
      <t>ネンド</t>
    </rPh>
    <rPh sb="5" eb="7">
      <t>トチュウ</t>
    </rPh>
    <rPh sb="8" eb="10">
      <t>シュウリョウ</t>
    </rPh>
    <rPh sb="12" eb="14">
      <t>チョウサ</t>
    </rPh>
    <rPh sb="14" eb="15">
      <t>トウ</t>
    </rPh>
    <rPh sb="21" eb="24">
      <t>シュウリョウジ</t>
    </rPh>
    <rPh sb="25" eb="27">
      <t>チョウサ</t>
    </rPh>
    <rPh sb="27" eb="29">
      <t>ジッシ</t>
    </rPh>
    <rPh sb="29" eb="31">
      <t>ジッセキ</t>
    </rPh>
    <rPh sb="32" eb="33">
      <t>モト</t>
    </rPh>
    <rPh sb="35" eb="37">
      <t>セイキュウ</t>
    </rPh>
    <phoneticPr fontId="1"/>
  </si>
  <si>
    <t>（1）直接経費</t>
    <rPh sb="3" eb="5">
      <t>チョクセツ</t>
    </rPh>
    <rPh sb="5" eb="7">
      <t>ケイヒ</t>
    </rPh>
    <phoneticPr fontId="1"/>
  </si>
  <si>
    <t>①旅費</t>
    <rPh sb="1" eb="3">
      <t>リョヒ</t>
    </rPh>
    <phoneticPr fontId="1"/>
  </si>
  <si>
    <t>②検査・画像診断料</t>
    <rPh sb="1" eb="3">
      <t>ケンサ</t>
    </rPh>
    <rPh sb="4" eb="6">
      <t>ガゾウ</t>
    </rPh>
    <rPh sb="6" eb="8">
      <t>シンダン</t>
    </rPh>
    <rPh sb="8" eb="9">
      <t>リョウ</t>
    </rPh>
    <phoneticPr fontId="1"/>
  </si>
  <si>
    <t>③報告書作成経費</t>
    <rPh sb="1" eb="4">
      <t>ホウコクショ</t>
    </rPh>
    <rPh sb="4" eb="6">
      <t>サクセイ</t>
    </rPh>
    <rPh sb="6" eb="8">
      <t>ケイヒ</t>
    </rPh>
    <phoneticPr fontId="1"/>
  </si>
  <si>
    <t>④症例発表等経費</t>
    <rPh sb="1" eb="3">
      <t>ショウレイ</t>
    </rPh>
    <rPh sb="3" eb="5">
      <t>ハッピョウ</t>
    </rPh>
    <rPh sb="5" eb="6">
      <t>トウ</t>
    </rPh>
    <rPh sb="6" eb="8">
      <t>ケイヒ</t>
    </rPh>
    <phoneticPr fontId="1"/>
  </si>
  <si>
    <t>⑤管理費</t>
    <rPh sb="1" eb="4">
      <t>カンリヒ</t>
    </rPh>
    <phoneticPr fontId="1"/>
  </si>
  <si>
    <t>(2）間接経費</t>
    <rPh sb="3" eb="5">
      <t>カンセツ</t>
    </rPh>
    <rPh sb="5" eb="7">
      <t>ケイヒ</t>
    </rPh>
    <phoneticPr fontId="1"/>
  </si>
  <si>
    <t>①旅費（契約期間内に実施されるものを記入）</t>
    <rPh sb="1" eb="3">
      <t>リョヒ</t>
    </rPh>
    <rPh sb="4" eb="6">
      <t>ケイヤク</t>
    </rPh>
    <rPh sb="6" eb="8">
      <t>キカン</t>
    </rPh>
    <rPh sb="8" eb="9">
      <t>ナイ</t>
    </rPh>
    <rPh sb="10" eb="12">
      <t>ジッシ</t>
    </rPh>
    <rPh sb="18" eb="20">
      <t>キニュウ</t>
    </rPh>
    <phoneticPr fontId="1"/>
  </si>
  <si>
    <t>旅行者名</t>
    <rPh sb="0" eb="3">
      <t>リョコウシャ</t>
    </rPh>
    <rPh sb="3" eb="4">
      <t>メイ</t>
    </rPh>
    <phoneticPr fontId="1"/>
  </si>
  <si>
    <t>用務</t>
    <rPh sb="0" eb="2">
      <t>ヨウム</t>
    </rPh>
    <phoneticPr fontId="1"/>
  </si>
  <si>
    <t>用務先</t>
    <rPh sb="0" eb="2">
      <t>ヨウム</t>
    </rPh>
    <rPh sb="2" eb="3">
      <t>サキ</t>
    </rPh>
    <phoneticPr fontId="1"/>
  </si>
  <si>
    <t>旅行期間</t>
    <rPh sb="0" eb="2">
      <t>リョコウ</t>
    </rPh>
    <rPh sb="2" eb="4">
      <t>キカン</t>
    </rPh>
    <phoneticPr fontId="1"/>
  </si>
  <si>
    <t>宿泊数</t>
    <rPh sb="0" eb="2">
      <t>シュクハク</t>
    </rPh>
    <rPh sb="2" eb="3">
      <t>スウ</t>
    </rPh>
    <phoneticPr fontId="1"/>
  </si>
  <si>
    <t>備考</t>
    <rPh sb="0" eb="2">
      <t>ビコウ</t>
    </rPh>
    <phoneticPr fontId="1"/>
  </si>
  <si>
    <t>②検査・画像診断料</t>
    <rPh sb="1" eb="3">
      <t>ケンサ</t>
    </rPh>
    <rPh sb="4" eb="6">
      <t>ガゾウ</t>
    </rPh>
    <rPh sb="6" eb="8">
      <t>シンダン</t>
    </rPh>
    <rPh sb="8" eb="9">
      <t>リョウ</t>
    </rPh>
    <phoneticPr fontId="1"/>
  </si>
  <si>
    <t>区分</t>
    <rPh sb="0" eb="2">
      <t>クブン</t>
    </rPh>
    <phoneticPr fontId="1"/>
  </si>
  <si>
    <t>検査名</t>
    <rPh sb="0" eb="2">
      <t>ケンサ</t>
    </rPh>
    <rPh sb="2" eb="3">
      <t>メイ</t>
    </rPh>
    <phoneticPr fontId="1"/>
  </si>
  <si>
    <t>単価</t>
    <rPh sb="0" eb="2">
      <t>タンカ</t>
    </rPh>
    <phoneticPr fontId="1"/>
  </si>
  <si>
    <t>症例数</t>
    <rPh sb="0" eb="2">
      <t>ショウレイ</t>
    </rPh>
    <rPh sb="2" eb="3">
      <t>スウ</t>
    </rPh>
    <phoneticPr fontId="1"/>
  </si>
  <si>
    <t>金額</t>
    <rPh sb="0" eb="2">
      <t>キンガク</t>
    </rPh>
    <phoneticPr fontId="1"/>
  </si>
  <si>
    <t>④症例発表等経費・ポイント算出表</t>
    <phoneticPr fontId="1"/>
  </si>
  <si>
    <t>症例発表</t>
    <rPh sb="0" eb="2">
      <t>ショウレイ</t>
    </rPh>
    <rPh sb="2" eb="4">
      <t>ハッピョウ</t>
    </rPh>
    <phoneticPr fontId="1"/>
  </si>
  <si>
    <t>1回</t>
    <rPh sb="1" eb="2">
      <t>カイ</t>
    </rPh>
    <phoneticPr fontId="1"/>
  </si>
  <si>
    <t>30枚以内</t>
    <rPh sb="2" eb="3">
      <t>マイ</t>
    </rPh>
    <rPh sb="3" eb="5">
      <t>イナイ</t>
    </rPh>
    <phoneticPr fontId="1"/>
  </si>
  <si>
    <t>31～50枚</t>
    <rPh sb="5" eb="6">
      <t>マイ</t>
    </rPh>
    <phoneticPr fontId="1"/>
  </si>
  <si>
    <t>ポイント</t>
    <phoneticPr fontId="1"/>
  </si>
  <si>
    <t>ウエイト</t>
    <phoneticPr fontId="1"/>
  </si>
  <si>
    <t>要素</t>
    <rPh sb="0" eb="2">
      <t>ヨウソ</t>
    </rPh>
    <phoneticPr fontId="1"/>
  </si>
  <si>
    <t>合　　　計</t>
    <rPh sb="0" eb="1">
      <t>ア</t>
    </rPh>
    <rPh sb="4" eb="5">
      <t>ケイ</t>
    </rPh>
    <phoneticPr fontId="1"/>
  </si>
  <si>
    <t>O</t>
    <phoneticPr fontId="1"/>
  </si>
  <si>
    <t>P</t>
    <phoneticPr fontId="1"/>
  </si>
  <si>
    <t>再審査・再評価申請用の文書等の作成</t>
    <phoneticPr fontId="1"/>
  </si>
  <si>
    <r>
      <t>8　　　　　　</t>
    </r>
    <r>
      <rPr>
        <sz val="8"/>
        <color theme="1"/>
        <rFont val="ＭＳ Ｐゴシック"/>
        <family val="3"/>
        <charset val="128"/>
        <scheme val="minor"/>
      </rPr>
      <t>（ウエイト×6）</t>
    </r>
    <r>
      <rPr>
        <sz val="11"/>
        <color theme="1"/>
        <rFont val="ＭＳ Ｐゴシック"/>
        <family val="2"/>
        <charset val="128"/>
        <scheme val="minor"/>
      </rPr>
      <t/>
    </r>
    <phoneticPr fontId="1"/>
  </si>
  <si>
    <t>51～100枚</t>
    <rPh sb="6" eb="7">
      <t>マイ</t>
    </rPh>
    <phoneticPr fontId="1"/>
  </si>
  <si>
    <t>101枚以上</t>
    <rPh sb="3" eb="4">
      <t>マイ</t>
    </rPh>
    <rPh sb="4" eb="6">
      <t>イジョウ</t>
    </rPh>
    <phoneticPr fontId="1"/>
  </si>
  <si>
    <t>（ポイント数は、ポイント算出表（別紙）の「O症例発表」、「P再審査・再評価申請用の文書等の作成」による。）</t>
    <rPh sb="30" eb="33">
      <t>サイシンサ</t>
    </rPh>
    <rPh sb="34" eb="37">
      <t>サイヒョウカ</t>
    </rPh>
    <rPh sb="37" eb="40">
      <t>シンセイヨウ</t>
    </rPh>
    <phoneticPr fontId="1"/>
  </si>
  <si>
    <t>今年度回収報告書冊数</t>
    <rPh sb="0" eb="3">
      <t>コンネンド</t>
    </rPh>
    <rPh sb="3" eb="5">
      <t>カイシュウ</t>
    </rPh>
    <rPh sb="5" eb="8">
      <t>ホウコクショ</t>
    </rPh>
    <rPh sb="8" eb="10">
      <t>サッスウ</t>
    </rPh>
    <phoneticPr fontId="1"/>
  </si>
  <si>
    <t>請求総額</t>
    <rPh sb="0" eb="2">
      <t>セイキュウ</t>
    </rPh>
    <rPh sb="2" eb="4">
      <t>ソウガク</t>
    </rPh>
    <phoneticPr fontId="1"/>
  </si>
  <si>
    <t>4月継続審査時の報告書回収実績に基づき、前年度分（3月末までの分）を請求する。</t>
    <rPh sb="1" eb="2">
      <t>ガツ</t>
    </rPh>
    <rPh sb="2" eb="4">
      <t>ケイゾク</t>
    </rPh>
    <rPh sb="4" eb="6">
      <t>シンサ</t>
    </rPh>
    <rPh sb="6" eb="7">
      <t>ジ</t>
    </rPh>
    <rPh sb="8" eb="11">
      <t>ホウコクショ</t>
    </rPh>
    <rPh sb="11" eb="13">
      <t>カイシュウ</t>
    </rPh>
    <rPh sb="13" eb="15">
      <t>ジッセキ</t>
    </rPh>
    <rPh sb="16" eb="17">
      <t>モト</t>
    </rPh>
    <rPh sb="20" eb="23">
      <t>ゼンネンド</t>
    </rPh>
    <rPh sb="23" eb="24">
      <t>ブン</t>
    </rPh>
    <rPh sb="26" eb="27">
      <t>ガツ</t>
    </rPh>
    <rPh sb="27" eb="28">
      <t>マツ</t>
    </rPh>
    <rPh sb="31" eb="32">
      <t>ブン</t>
    </rPh>
    <rPh sb="34" eb="36">
      <t>セイキュウ</t>
    </rPh>
    <phoneticPr fontId="1"/>
  </si>
  <si>
    <r>
      <t>　報告書作成経費は、1症例1報告書当たりの単価に症例数を乗じたものとする。なお、特定使用成績調査</t>
    </r>
    <r>
      <rPr>
        <sz val="11"/>
        <color theme="1"/>
        <rFont val="ＭＳ Ｐゴシック"/>
        <family val="2"/>
        <charset val="128"/>
        <scheme val="minor"/>
      </rPr>
      <t>のうち調査期間が長期で1症例当たり複数の報告書を作成する場合にあっては、それぞれの報告書を1報告書として経費を積算するものとする。</t>
    </r>
    <rPh sb="1" eb="4">
      <t>ホウコクショ</t>
    </rPh>
    <rPh sb="4" eb="6">
      <t>サクセイ</t>
    </rPh>
    <rPh sb="6" eb="8">
      <t>ケイヒ</t>
    </rPh>
    <phoneticPr fontId="1"/>
  </si>
  <si>
    <t>信大契約書式11</t>
    <rPh sb="0" eb="2">
      <t>シンダイ</t>
    </rPh>
    <rPh sb="2" eb="4">
      <t>ケイヤク</t>
    </rPh>
    <rPh sb="4" eb="6">
      <t>ショシキ</t>
    </rPh>
    <phoneticPr fontId="1"/>
  </si>
  <si>
    <r>
      <t>　</t>
    </r>
    <r>
      <rPr>
        <sz val="11"/>
        <rFont val="ＭＳ Ｐゴシック"/>
        <family val="3"/>
        <charset val="128"/>
        <scheme val="minor"/>
      </rPr>
      <t>一般使用成績調査：20,000円</t>
    </r>
    <rPh sb="1" eb="3">
      <t>イッパン</t>
    </rPh>
    <rPh sb="3" eb="5">
      <t>シヨウ</t>
    </rPh>
    <rPh sb="5" eb="7">
      <t>セイセキ</t>
    </rPh>
    <rPh sb="7" eb="9">
      <t>チョウサ</t>
    </rPh>
    <rPh sb="16" eb="17">
      <t>エン</t>
    </rPh>
    <phoneticPr fontId="1"/>
  </si>
  <si>
    <r>
      <t>　</t>
    </r>
    <r>
      <rPr>
        <sz val="11"/>
        <rFont val="ＭＳ Ｐゴシック"/>
        <family val="3"/>
        <charset val="128"/>
        <scheme val="minor"/>
      </rPr>
      <t>使用成績比較調査：20,000円以上、要相談</t>
    </r>
    <rPh sb="1" eb="3">
      <t>シヨウ</t>
    </rPh>
    <rPh sb="3" eb="5">
      <t>セイセキ</t>
    </rPh>
    <rPh sb="5" eb="7">
      <t>ヒカク</t>
    </rPh>
    <rPh sb="7" eb="9">
      <t>チョウサ</t>
    </rPh>
    <rPh sb="16" eb="17">
      <t>エン</t>
    </rPh>
    <rPh sb="17" eb="19">
      <t>イジョウ</t>
    </rPh>
    <rPh sb="20" eb="21">
      <t>ヨウ</t>
    </rPh>
    <rPh sb="21" eb="23">
      <t>ソウダン</t>
    </rPh>
    <phoneticPr fontId="1"/>
  </si>
  <si>
    <t>　なお、特定使用成績調査においては担当医師が当該報告書を作成するに当たり、所要時間が概ね1時間を上回る場合は、1報告当たりの単価について30,000円を超えることも可能とする（要相談）。</t>
    <rPh sb="4" eb="6">
      <t>トクテイ</t>
    </rPh>
    <rPh sb="6" eb="8">
      <t>シヨウ</t>
    </rPh>
    <rPh sb="8" eb="10">
      <t>セイセキ</t>
    </rPh>
    <rPh sb="10" eb="12">
      <t>チョウサ</t>
    </rPh>
    <rPh sb="88" eb="89">
      <t>ヨウ</t>
    </rPh>
    <rPh sb="89" eb="91">
      <t>ソウダン</t>
    </rPh>
    <phoneticPr fontId="1"/>
  </si>
  <si>
    <t>受託研究費算定書内訳（使用成績調査等）</t>
    <rPh sb="17" eb="18">
      <t>トウ</t>
    </rPh>
    <phoneticPr fontId="1"/>
  </si>
  <si>
    <r>
      <t>1　　　　　　</t>
    </r>
    <r>
      <rPr>
        <sz val="8"/>
        <color theme="1"/>
        <rFont val="ＭＳ Ｐゴシック"/>
        <family val="3"/>
        <charset val="128"/>
        <scheme val="minor"/>
      </rPr>
      <t>（ウエイト×1）</t>
    </r>
    <phoneticPr fontId="1"/>
  </si>
  <si>
    <r>
      <t>3　　　　　　</t>
    </r>
    <r>
      <rPr>
        <sz val="8"/>
        <color theme="1"/>
        <rFont val="ＭＳ Ｐゴシック"/>
        <family val="3"/>
        <charset val="128"/>
        <scheme val="minor"/>
      </rPr>
      <t>（ウエイト×3）</t>
    </r>
    <r>
      <rPr>
        <sz val="11"/>
        <color theme="1"/>
        <rFont val="ＭＳ Ｐゴシック"/>
        <family val="2"/>
        <charset val="128"/>
        <scheme val="minor"/>
      </rPr>
      <t/>
    </r>
    <phoneticPr fontId="1"/>
  </si>
  <si>
    <r>
      <t>5　　　　　　</t>
    </r>
    <r>
      <rPr>
        <sz val="8"/>
        <color theme="1"/>
        <rFont val="ＭＳ Ｐゴシック"/>
        <family val="3"/>
        <charset val="128"/>
        <scheme val="minor"/>
      </rPr>
      <t>（ウエイト×5）</t>
    </r>
    <r>
      <rPr>
        <sz val="11"/>
        <color theme="1"/>
        <rFont val="ＭＳ Ｐゴシック"/>
        <family val="2"/>
        <charset val="128"/>
        <scheme val="minor"/>
      </rPr>
      <t/>
    </r>
    <phoneticPr fontId="1"/>
  </si>
  <si>
    <t>消費税率</t>
    <rPh sb="0" eb="3">
      <t>ショウヒゼイ</t>
    </rPh>
    <rPh sb="3" eb="4">
      <t>リツ</t>
    </rPh>
    <phoneticPr fontId="1"/>
  </si>
  <si>
    <t>報告書 ×</t>
    <rPh sb="0" eb="3">
      <t>ホウコクショ</t>
    </rPh>
    <phoneticPr fontId="1"/>
  </si>
  <si>
    <t>一般使用成績調査：20,000 ×</t>
    <rPh sb="0" eb="2">
      <t>イッパン</t>
    </rPh>
    <rPh sb="2" eb="4">
      <t>シヨウ</t>
    </rPh>
    <rPh sb="4" eb="6">
      <t>セイセキ</t>
    </rPh>
    <rPh sb="6" eb="8">
      <t>チョウサ</t>
    </rPh>
    <phoneticPr fontId="1"/>
  </si>
  <si>
    <t>特定使用成績調査：30,000 ×</t>
    <phoneticPr fontId="1"/>
  </si>
  <si>
    <t>使用成績比較調査：(20,000) ×</t>
    <rPh sb="0" eb="2">
      <t>シヨウ</t>
    </rPh>
    <rPh sb="2" eb="4">
      <t>セイセキ</t>
    </rPh>
    <rPh sb="4" eb="6">
      <t>ヒカク</t>
    </rPh>
    <rPh sb="6" eb="8">
      <t>チョウサ</t>
    </rPh>
    <phoneticPr fontId="1"/>
  </si>
  <si>
    <t>ポイント × 0.8 × 6,000 ×</t>
    <phoneticPr fontId="1"/>
  </si>
  <si>
    <r>
      <t>　　　　　　　　　　　　　算定内訳　　　  　　　</t>
    </r>
    <r>
      <rPr>
        <b/>
        <sz val="9"/>
        <color theme="1"/>
        <rFont val="ＭＳ Ｐゴシック"/>
        <family val="3"/>
        <charset val="128"/>
        <scheme val="minor"/>
      </rPr>
      <t>消費税</t>
    </r>
    <rPh sb="13" eb="15">
      <t>サンテイ</t>
    </rPh>
    <rPh sb="15" eb="17">
      <t>ウチワケ</t>
    </rPh>
    <rPh sb="25" eb="28">
      <t>ショウヒゼイ</t>
    </rPh>
    <phoneticPr fontId="1"/>
  </si>
  <si>
    <r>
      <t>信州大学旅費規程により算定した額</t>
    </r>
    <r>
      <rPr>
        <sz val="10"/>
        <color theme="1"/>
        <rFont val="ＭＳ Ｐゴシック"/>
        <family val="3"/>
        <charset val="128"/>
        <scheme val="minor"/>
      </rPr>
      <t>（消費税を含む）</t>
    </r>
    <rPh sb="0" eb="2">
      <t>シンシュウ</t>
    </rPh>
    <rPh sb="2" eb="4">
      <t>ダイガク</t>
    </rPh>
    <rPh sb="4" eb="6">
      <t>リョヒ</t>
    </rPh>
    <rPh sb="6" eb="8">
      <t>キテイ</t>
    </rPh>
    <rPh sb="11" eb="13">
      <t>サンテイ</t>
    </rPh>
    <rPh sb="15" eb="16">
      <t>ガク</t>
    </rPh>
    <rPh sb="17" eb="20">
      <t>ショウヒゼイ</t>
    </rPh>
    <rPh sb="21" eb="22">
      <t>フク</t>
    </rPh>
    <phoneticPr fontId="1"/>
  </si>
  <si>
    <t>建物、機械損料、その他</t>
    <rPh sb="0" eb="2">
      <t>タテモノ</t>
    </rPh>
    <phoneticPr fontId="1"/>
  </si>
  <si>
    <t>　製造業者等が製造販売後の医薬品について、薬事法（昭和35年法律第145号）第14条の4第4項等に定める再審査の申請に関する資料の作成のために行う調査であって、日常の診療における医薬品の使用実態下において、医薬品を使用する患者の条件を定めることなく、副作用による疾病等の種類別の発現状況など適正使用情報の把握のために行う調査（一般使用成績調査）、小児、高齢者、妊産婦、腎機能障害又は肝機能障害を有する患者、医薬品を長期に使用する患者その他の医薬品を使用する条件が定められた患者における品質、有効性及び安全性に関する情報その他の適正使用情報の検出又は確認を行う調査（特定使用成績調査）および特定の医薬品を使用する患者の情報と当該医薬品を使用しない患者の情報を比較して行う調査（使用成績比較調査）の経費をいう。</t>
    <rPh sb="7" eb="9">
      <t>セイゾウ</t>
    </rPh>
    <rPh sb="9" eb="11">
      <t>ハンバイ</t>
    </rPh>
    <rPh sb="47" eb="48">
      <t>トウ</t>
    </rPh>
    <rPh sb="163" eb="165">
      <t>イッパン</t>
    </rPh>
    <phoneticPr fontId="1"/>
  </si>
  <si>
    <t>×</t>
    <phoneticPr fontId="1"/>
  </si>
  <si>
    <t>合計</t>
    <rPh sb="0" eb="2">
      <t>ゴウケイ</t>
    </rPh>
    <phoneticPr fontId="1"/>
  </si>
  <si>
    <r>
      <t>②</t>
    </r>
    <r>
      <rPr>
        <sz val="10"/>
        <color theme="1"/>
        <rFont val="ＭＳ Ｐゴシック"/>
        <family val="3"/>
        <charset val="128"/>
        <scheme val="minor"/>
      </rPr>
      <t>検査･画像診断料</t>
    </r>
    <rPh sb="1" eb="3">
      <t>ケンサ</t>
    </rPh>
    <rPh sb="4" eb="6">
      <t>ガゾウ</t>
    </rPh>
    <rPh sb="6" eb="8">
      <t>シンダン</t>
    </rPh>
    <rPh sb="8" eb="9">
      <t>リョウ</t>
    </rPh>
    <phoneticPr fontId="1"/>
  </si>
  <si>
    <r>
      <t>③</t>
    </r>
    <r>
      <rPr>
        <sz val="11"/>
        <color theme="1"/>
        <rFont val="ＭＳ Ｐゴシック"/>
        <family val="3"/>
        <charset val="128"/>
        <scheme val="minor"/>
      </rPr>
      <t>報告書作成経費</t>
    </r>
    <rPh sb="1" eb="4">
      <t>ホウコクショ</t>
    </rPh>
    <rPh sb="4" eb="6">
      <t>サクセイ</t>
    </rPh>
    <rPh sb="6" eb="8">
      <t>ケイヒ</t>
    </rPh>
    <phoneticPr fontId="1"/>
  </si>
  <si>
    <r>
      <rPr>
        <sz val="12"/>
        <color theme="1"/>
        <rFont val="ＭＳ Ｐゴシック"/>
        <family val="3"/>
        <charset val="128"/>
        <scheme val="minor"/>
      </rPr>
      <t>④</t>
    </r>
    <r>
      <rPr>
        <sz val="11"/>
        <color theme="1"/>
        <rFont val="ＭＳ Ｐゴシック"/>
        <family val="3"/>
        <charset val="128"/>
        <scheme val="minor"/>
      </rPr>
      <t>症例発表等経費</t>
    </r>
    <rPh sb="1" eb="3">
      <t>ショウレイ</t>
    </rPh>
    <rPh sb="3" eb="5">
      <t>ハッピョウ</t>
    </rPh>
    <rPh sb="5" eb="6">
      <t>トウ</t>
    </rPh>
    <rPh sb="6" eb="8">
      <t>ケイヒ</t>
    </rPh>
    <phoneticPr fontId="1"/>
  </si>
  <si>
    <t>⑤管理費</t>
    <rPh sb="1" eb="3">
      <t>カンリ</t>
    </rPh>
    <rPh sb="3" eb="4">
      <t>ヒ</t>
    </rPh>
    <phoneticPr fontId="1"/>
  </si>
  <si>
    <t>（①＋②＋③＋④）×0.1</t>
    <phoneticPr fontId="1"/>
  </si>
  <si>
    <t>①＋②＋③＋④＋⑤</t>
    <phoneticPr fontId="1"/>
  </si>
  <si>
    <t>↑</t>
  </si>
  <si>
    <t>治験関係費用の支払時の消費税率を記入してください。以下の算定書に反映されます。</t>
    <phoneticPr fontId="1"/>
  </si>
  <si>
    <t>算出基準：（旅費＋検査・画像診断料+報告書作成経費＋症例発表等経費）×10％</t>
    <rPh sb="0" eb="2">
      <t>サンシュツ</t>
    </rPh>
    <rPh sb="2" eb="4">
      <t>キジュン</t>
    </rPh>
    <rPh sb="9" eb="11">
      <t>ケンサ</t>
    </rPh>
    <rPh sb="12" eb="14">
      <t>ガゾウ</t>
    </rPh>
    <rPh sb="14" eb="16">
      <t>シンダン</t>
    </rPh>
    <rPh sb="16" eb="17">
      <t>リョウ</t>
    </rPh>
    <phoneticPr fontId="1"/>
  </si>
  <si>
    <t>実施診療科</t>
    <rPh sb="0" eb="2">
      <t>ジッシ</t>
    </rPh>
    <rPh sb="2" eb="5">
      <t>シンリョウカ</t>
    </rPh>
    <phoneticPr fontId="1"/>
  </si>
  <si>
    <t>委託企業名</t>
    <rPh sb="0" eb="2">
      <t>イタク</t>
    </rPh>
    <rPh sb="2" eb="4">
      <t>キギョウ</t>
    </rPh>
    <rPh sb="4" eb="5">
      <t>メイ</t>
    </rPh>
    <phoneticPr fontId="1"/>
  </si>
  <si>
    <t>冊</t>
    <rPh sb="0" eb="1">
      <t>サツ</t>
    </rPh>
    <phoneticPr fontId="1"/>
  </si>
  <si>
    <r>
      <t xml:space="preserve">□一般使用成績調査                　   </t>
    </r>
    <r>
      <rPr>
        <vertAlign val="superscript"/>
        <sz val="12"/>
        <color theme="1"/>
        <rFont val="ＭＳ Ｐゴシック"/>
        <family val="3"/>
        <charset val="128"/>
        <scheme val="minor"/>
      </rPr>
      <t>2)</t>
    </r>
    <phoneticPr fontId="1"/>
  </si>
  <si>
    <t>□使用成績比較調査</t>
    <phoneticPr fontId="1"/>
  </si>
  <si>
    <t>□特定使用成績調査</t>
    <phoneticPr fontId="1"/>
  </si>
  <si>
    <t>【　□継続　・　□終了　】</t>
    <phoneticPr fontId="1"/>
  </si>
  <si>
    <t>一般使用成績調査・特定使用成績調査経費・使用成績比較調査</t>
    <rPh sb="0" eb="2">
      <t>イッパン</t>
    </rPh>
    <rPh sb="2" eb="4">
      <t>シヨウ</t>
    </rPh>
    <rPh sb="4" eb="6">
      <t>セイセキ</t>
    </rPh>
    <rPh sb="6" eb="8">
      <t>チョウサ</t>
    </rPh>
    <rPh sb="9" eb="11">
      <t>トクテイ</t>
    </rPh>
    <rPh sb="11" eb="13">
      <t>シヨウ</t>
    </rPh>
    <rPh sb="13" eb="15">
      <t>セイセキ</t>
    </rPh>
    <rPh sb="15" eb="17">
      <t>チョウサ</t>
    </rPh>
    <rPh sb="17" eb="19">
      <t>ケイヒ</t>
    </rPh>
    <phoneticPr fontId="1"/>
  </si>
  <si>
    <t>西暦   　 　年　 　 月　　  日</t>
    <phoneticPr fontId="1"/>
  </si>
  <si>
    <r>
      <t>算出基準：</t>
    </r>
    <r>
      <rPr>
        <sz val="11"/>
        <rFont val="ＭＳ Ｐゴシック"/>
        <family val="3"/>
        <charset val="128"/>
        <scheme val="minor"/>
      </rPr>
      <t>建物、機械損料等として直接経費の40％に相当する額</t>
    </r>
    <phoneticPr fontId="1"/>
  </si>
  <si>
    <t>直接経費×0.4</t>
    <rPh sb="0" eb="2">
      <t>チョクセツ</t>
    </rPh>
    <rPh sb="2" eb="4">
      <t>ケイヒ</t>
    </rPh>
    <phoneticPr fontId="1"/>
  </si>
  <si>
    <t>直接経費×0.3</t>
    <rPh sb="0" eb="2">
      <t>チョクセツ</t>
    </rPh>
    <rPh sb="2" eb="4">
      <t>ケイヒ</t>
    </rPh>
    <phoneticPr fontId="1"/>
  </si>
  <si>
    <r>
      <t>算出基準：</t>
    </r>
    <r>
      <rPr>
        <sz val="11"/>
        <rFont val="ＭＳ Ｐゴシック"/>
        <family val="3"/>
        <charset val="128"/>
        <scheme val="minor"/>
      </rPr>
      <t>建物、機械損料等として直接経費の30％に相当する額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</si>
</sst>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円&quot;"/>
    <numFmt numFmtId="177" formatCode="0_ "/>
    <numFmt numFmtId="178" formatCode="#,##0_);[Red]\(#,##0\)"/>
    <numFmt numFmtId="179" formatCode="#,##0.00_);[Red]\(#,##0.00\)"/>
  </numFmts>
  <fonts count="2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vertAlign val="superscript"/>
      <sz val="12"/>
      <color theme="1"/>
      <name val="ＭＳ Ｐゴシック"/>
      <family val="3"/>
      <charset val="128"/>
      <scheme val="minor"/>
    </font>
    <font>
      <b/>
      <sz val="9"/>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9" xfId="0" applyFont="1" applyBorder="1">
      <alignment vertical="center"/>
    </xf>
    <xf numFmtId="0" fontId="0" fillId="0" borderId="0" xfId="0" applyAlignment="1">
      <alignment horizontal="left" vertical="center"/>
    </xf>
    <xf numFmtId="0" fontId="4" fillId="0" borderId="0" xfId="0" applyFont="1">
      <alignment vertical="center"/>
    </xf>
    <xf numFmtId="0" fontId="3" fillId="0" borderId="0" xfId="0" applyFont="1">
      <alignment vertical="center"/>
    </xf>
    <xf numFmtId="0" fontId="3" fillId="0" borderId="17" xfId="0" applyFont="1" applyBorder="1">
      <alignment vertical="center"/>
    </xf>
    <xf numFmtId="0" fontId="3" fillId="0" borderId="24" xfId="0" applyFont="1" applyBorder="1">
      <alignment vertical="center"/>
    </xf>
    <xf numFmtId="0" fontId="3" fillId="0" borderId="21" xfId="0" applyFont="1" applyBorder="1">
      <alignment vertical="center"/>
    </xf>
    <xf numFmtId="0" fontId="3" fillId="0" borderId="30" xfId="0" applyFont="1" applyBorder="1" applyAlignment="1">
      <alignment horizontal="center" vertical="center"/>
    </xf>
    <xf numFmtId="0" fontId="3" fillId="0" borderId="17" xfId="0" applyFont="1" applyBorder="1" applyAlignment="1">
      <alignment horizontal="center" vertical="center" wrapText="1"/>
    </xf>
    <xf numFmtId="0" fontId="3" fillId="0" borderId="25" xfId="0" applyFont="1" applyBorder="1">
      <alignment vertical="center"/>
    </xf>
    <xf numFmtId="0" fontId="4" fillId="0" borderId="12" xfId="0" applyFont="1" applyBorder="1" applyAlignment="1">
      <alignment horizontal="center" vertical="center"/>
    </xf>
    <xf numFmtId="0" fontId="0" fillId="0" borderId="0" xfId="0" applyAlignment="1">
      <alignmen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3" fillId="0" borderId="2"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6" xfId="0" applyFont="1" applyBorder="1">
      <alignment vertical="center"/>
    </xf>
    <xf numFmtId="0" fontId="8" fillId="0" borderId="18" xfId="0" applyFont="1" applyBorder="1">
      <alignment vertical="center"/>
    </xf>
    <xf numFmtId="0" fontId="0" fillId="0" borderId="20" xfId="0" applyBorder="1">
      <alignment vertical="center"/>
    </xf>
    <xf numFmtId="9" fontId="2" fillId="2" borderId="16" xfId="0" applyNumberFormat="1" applyFont="1" applyFill="1" applyBorder="1">
      <alignment vertical="center"/>
    </xf>
    <xf numFmtId="0" fontId="2" fillId="0" borderId="4" xfId="0" applyFont="1" applyBorder="1">
      <alignment vertical="center"/>
    </xf>
    <xf numFmtId="0" fontId="17" fillId="0" borderId="0" xfId="0" applyFont="1" applyAlignment="1">
      <alignment horizontal="left" vertical="center"/>
    </xf>
    <xf numFmtId="0" fontId="16" fillId="0" borderId="0" xfId="0" applyFont="1">
      <alignment vertical="center"/>
    </xf>
    <xf numFmtId="0" fontId="16" fillId="0" borderId="0" xfId="0" applyFont="1" applyAlignment="1">
      <alignment horizontal="center" vertical="center"/>
    </xf>
    <xf numFmtId="0" fontId="16" fillId="0" borderId="6" xfId="0" applyFont="1" applyBorder="1">
      <alignment vertical="center"/>
    </xf>
    <xf numFmtId="0" fontId="7" fillId="0" borderId="0" xfId="0" applyFont="1">
      <alignment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3" fontId="3" fillId="0" borderId="17" xfId="0" applyNumberFormat="1" applyFont="1" applyBorder="1">
      <alignment vertical="center"/>
    </xf>
    <xf numFmtId="177" fontId="3" fillId="0" borderId="17" xfId="0" applyNumberFormat="1" applyFont="1" applyBorder="1">
      <alignment vertical="center"/>
    </xf>
    <xf numFmtId="0" fontId="20" fillId="0" borderId="0" xfId="0" applyFont="1">
      <alignment vertical="center"/>
    </xf>
    <xf numFmtId="0" fontId="21" fillId="0" borderId="0" xfId="0" applyFont="1" applyAlignment="1">
      <alignment horizontal="center" vertical="center"/>
    </xf>
    <xf numFmtId="0" fontId="2" fillId="0" borderId="0" xfId="0" applyFont="1" applyProtection="1">
      <alignment vertical="center"/>
      <protection locked="0"/>
    </xf>
    <xf numFmtId="0" fontId="16" fillId="0" borderId="9" xfId="0" applyFont="1" applyBorder="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6" xfId="0" applyFont="1" applyBorder="1" applyProtection="1">
      <alignment vertical="center"/>
      <protection locked="0"/>
    </xf>
    <xf numFmtId="0" fontId="3" fillId="0" borderId="10" xfId="0" applyFont="1" applyBorder="1" applyProtection="1">
      <alignment vertical="center"/>
      <protection locked="0"/>
    </xf>
    <xf numFmtId="0" fontId="3" fillId="0" borderId="8" xfId="0" applyFont="1" applyBorder="1" applyProtection="1">
      <alignment vertical="center"/>
      <protection locked="0"/>
    </xf>
    <xf numFmtId="0" fontId="1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9" fontId="3" fillId="0" borderId="9" xfId="1" applyNumberFormat="1" applyFont="1" applyBorder="1" applyAlignment="1">
      <alignment horizontal="right" vertical="center"/>
    </xf>
    <xf numFmtId="179" fontId="3" fillId="0" borderId="11" xfId="1" applyNumberFormat="1" applyFont="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178" fontId="3" fillId="0" borderId="5" xfId="1" applyNumberFormat="1" applyFont="1" applyBorder="1" applyAlignment="1">
      <alignment horizontal="right" vertical="center"/>
    </xf>
    <xf numFmtId="178" fontId="3" fillId="0" borderId="7" xfId="1" applyNumberFormat="1"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178" fontId="3" fillId="0" borderId="3" xfId="1" applyNumberFormat="1" applyFont="1" applyBorder="1" applyAlignment="1">
      <alignment horizontal="right" vertical="center"/>
    </xf>
    <xf numFmtId="178" fontId="3" fillId="0" borderId="4" xfId="1" applyNumberFormat="1"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4" fillId="0" borderId="1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1" xfId="0" applyFont="1" applyBorder="1" applyAlignment="1">
      <alignment horizontal="left" vertical="center"/>
    </xf>
    <xf numFmtId="0" fontId="15" fillId="0" borderId="9" xfId="0" applyFont="1" applyBorder="1" applyAlignment="1">
      <alignment horizontal="left" vertical="center"/>
    </xf>
    <xf numFmtId="0" fontId="3" fillId="0" borderId="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 xfId="0" applyFont="1" applyBorder="1" applyProtection="1">
      <alignment vertical="center"/>
      <protection locked="0"/>
    </xf>
    <xf numFmtId="0" fontId="3" fillId="0" borderId="0" xfId="0" applyFont="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3" fillId="0" borderId="13" xfId="0" applyFont="1" applyBorder="1" applyAlignment="1" applyProtection="1">
      <alignment horizontal="right" vertical="center"/>
      <protection locked="0"/>
    </xf>
    <xf numFmtId="0" fontId="3" fillId="0" borderId="3" xfId="0" applyFont="1" applyBorder="1" applyProtection="1">
      <alignment vertical="center"/>
      <protection locked="0"/>
    </xf>
    <xf numFmtId="0" fontId="3" fillId="0" borderId="8" xfId="0" applyFont="1" applyBorder="1" applyProtection="1">
      <alignment vertical="center"/>
      <protection locked="0"/>
    </xf>
    <xf numFmtId="0" fontId="3" fillId="0" borderId="4" xfId="0" applyFont="1" applyBorder="1" applyProtection="1">
      <alignment vertical="center"/>
      <protection locked="0"/>
    </xf>
    <xf numFmtId="0" fontId="3" fillId="0" borderId="9" xfId="0" applyFont="1" applyBorder="1" applyAlignment="1">
      <alignment horizontal="right" vertical="center"/>
    </xf>
    <xf numFmtId="0" fontId="3" fillId="0" borderId="11" xfId="0" applyFont="1" applyBorder="1" applyAlignment="1">
      <alignment horizontal="right" vertical="center"/>
    </xf>
    <xf numFmtId="179" fontId="3" fillId="0" borderId="9" xfId="1" applyNumberFormat="1" applyFont="1" applyBorder="1" applyAlignment="1" applyProtection="1">
      <alignment horizontal="right" vertical="center"/>
      <protection locked="0"/>
    </xf>
    <xf numFmtId="179" fontId="3" fillId="0" borderId="11" xfId="1" applyNumberFormat="1" applyFont="1" applyBorder="1" applyAlignment="1" applyProtection="1">
      <alignment horizontal="right" vertical="center"/>
      <protection locked="0"/>
    </xf>
    <xf numFmtId="179" fontId="3" fillId="0" borderId="9" xfId="1" applyNumberFormat="1" applyFont="1" applyBorder="1" applyAlignment="1">
      <alignment vertical="center"/>
    </xf>
    <xf numFmtId="179" fontId="3" fillId="0" borderId="11" xfId="1" applyNumberFormat="1" applyFont="1" applyBorder="1" applyAlignment="1">
      <alignment vertical="center"/>
    </xf>
    <xf numFmtId="179" fontId="3" fillId="0" borderId="5" xfId="1" applyNumberFormat="1" applyFont="1" applyBorder="1" applyAlignment="1">
      <alignment horizontal="right" vertical="center"/>
    </xf>
    <xf numFmtId="179" fontId="15" fillId="0" borderId="7" xfId="0" applyNumberFormat="1" applyFont="1" applyBorder="1" applyAlignment="1">
      <alignment horizontal="right" vertical="center"/>
    </xf>
    <xf numFmtId="179" fontId="3" fillId="0" borderId="1" xfId="1" applyNumberFormat="1" applyFont="1" applyBorder="1" applyAlignment="1">
      <alignment horizontal="right" vertical="center"/>
    </xf>
    <xf numFmtId="179" fontId="15" fillId="0" borderId="2" xfId="0" applyNumberFormat="1" applyFont="1" applyBorder="1" applyAlignment="1">
      <alignment horizontal="right" vertical="center"/>
    </xf>
    <xf numFmtId="0" fontId="0" fillId="0" borderId="11" xfId="0" applyBorder="1" applyAlignment="1">
      <alignment horizontal="left" vertical="center"/>
    </xf>
    <xf numFmtId="179" fontId="0" fillId="0" borderId="11" xfId="0" applyNumberFormat="1" applyBorder="1" applyAlignment="1">
      <alignment horizontal="right" vertical="center"/>
    </xf>
    <xf numFmtId="3" fontId="3" fillId="0" borderId="9" xfId="0" applyNumberFormat="1" applyFont="1" applyBorder="1" applyAlignment="1" applyProtection="1">
      <alignment horizontal="right" vertical="center"/>
      <protection locked="0"/>
    </xf>
    <xf numFmtId="3" fontId="0" fillId="0" borderId="10" xfId="0" applyNumberFormat="1" applyBorder="1" applyAlignment="1" applyProtection="1">
      <alignment horizontal="right" vertical="center"/>
      <protection locked="0"/>
    </xf>
    <xf numFmtId="0" fontId="3" fillId="0" borderId="17" xfId="0" applyFont="1" applyBorder="1" applyAlignment="1">
      <alignment horizontal="center" vertical="center"/>
    </xf>
    <xf numFmtId="0" fontId="3" fillId="0" borderId="26" xfId="0" applyFont="1" applyBorder="1" applyAlignment="1">
      <alignment horizontal="left" vertical="center" wrapText="1"/>
    </xf>
    <xf numFmtId="0" fontId="3" fillId="0" borderId="33" xfId="0" applyFont="1" applyBorder="1" applyAlignment="1">
      <alignment horizontal="left"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 fontId="3" fillId="0" borderId="17"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35" xfId="0" applyFont="1"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imetracker\ccr&#20849;&#26377;\06IRB\&#32076;&#29702;&#65381;&#22865;&#32004;\&#22865;&#32004;&#26360;HP&#29992;\&#35519;&#26619;\11_PMS_calculate_20231206%20(3).xlsx" TargetMode="External"/><Relationship Id="rId1" Type="http://schemas.openxmlformats.org/officeDocument/2006/relationships/externalLinkPath" Target="11_PMS_calculate_20231206%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消費税率"/>
      <sheetName val="算定基準"/>
      <sheetName val="PMS算定書"/>
      <sheetName val="（別紙）算定書内訳 ・ポイント算出表"/>
    </sheetNames>
    <sheetDataSet>
      <sheetData sheetId="0">
        <row r="3">
          <cell r="C3">
            <v>1.1000000000000001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C5"/>
  <sheetViews>
    <sheetView workbookViewId="0">
      <selection activeCell="C12" sqref="C12"/>
    </sheetView>
  </sheetViews>
  <sheetFormatPr defaultColWidth="8.875" defaultRowHeight="13.5"/>
  <sheetData>
    <row r="1" spans="2:3" ht="14.25" thickBot="1"/>
    <row r="2" spans="2:3">
      <c r="B2" s="29" t="s">
        <v>75</v>
      </c>
      <c r="C2" s="30"/>
    </row>
    <row r="3" spans="2:3" ht="15" thickBot="1">
      <c r="B3" s="31">
        <v>0.1</v>
      </c>
      <c r="C3" s="32">
        <f>1+B3</f>
        <v>1.1000000000000001</v>
      </c>
    </row>
    <row r="4" spans="2:3">
      <c r="B4" s="45" t="s">
        <v>93</v>
      </c>
    </row>
    <row r="5" spans="2:3">
      <c r="B5" s="44" t="s">
        <v>94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1D9C7-C377-4F09-9CB9-13B6911F3213}">
  <dimension ref="A1:I61"/>
  <sheetViews>
    <sheetView showGridLines="0" zoomScaleNormal="100" workbookViewId="0">
      <selection activeCell="M20" sqref="M20"/>
    </sheetView>
  </sheetViews>
  <sheetFormatPr defaultColWidth="8.875" defaultRowHeight="13.5"/>
  <cols>
    <col min="9" max="9" width="9.625" customWidth="1"/>
  </cols>
  <sheetData>
    <row r="1" spans="1:9">
      <c r="A1" s="20" t="s">
        <v>13</v>
      </c>
      <c r="B1" s="20"/>
      <c r="C1" s="20"/>
      <c r="D1" s="20"/>
      <c r="E1" s="20"/>
      <c r="F1" s="20"/>
      <c r="G1" s="20"/>
      <c r="H1" s="20"/>
      <c r="I1" s="20"/>
    </row>
    <row r="2" spans="1:9" ht="21.75" customHeight="1">
      <c r="A2" s="53" t="s">
        <v>14</v>
      </c>
      <c r="B2" s="54"/>
      <c r="C2" s="54"/>
      <c r="D2" s="54"/>
      <c r="E2" s="54"/>
      <c r="F2" s="54"/>
      <c r="G2" s="54"/>
      <c r="H2" s="54"/>
      <c r="I2" s="54"/>
    </row>
    <row r="3" spans="1:9">
      <c r="A3" s="20"/>
      <c r="B3" s="20"/>
      <c r="C3" s="20"/>
      <c r="D3" s="20"/>
      <c r="E3" s="20"/>
      <c r="F3" s="20"/>
      <c r="G3" s="20"/>
      <c r="H3" s="20"/>
      <c r="I3" s="20"/>
    </row>
    <row r="4" spans="1:9">
      <c r="A4" s="21" t="s">
        <v>103</v>
      </c>
      <c r="B4" s="20"/>
      <c r="C4" s="20"/>
      <c r="D4" s="20"/>
      <c r="E4" s="20"/>
      <c r="F4" s="20"/>
      <c r="G4" s="20"/>
      <c r="H4" s="20"/>
      <c r="I4" s="20"/>
    </row>
    <row r="5" spans="1:9" ht="10.5" customHeight="1">
      <c r="A5" s="55" t="s">
        <v>84</v>
      </c>
      <c r="B5" s="55"/>
      <c r="C5" s="55"/>
      <c r="D5" s="55"/>
      <c r="E5" s="55"/>
      <c r="F5" s="55"/>
      <c r="G5" s="55"/>
      <c r="H5" s="55"/>
      <c r="I5" s="55"/>
    </row>
    <row r="6" spans="1:9" ht="7.5" customHeight="1">
      <c r="A6" s="55"/>
      <c r="B6" s="55"/>
      <c r="C6" s="55"/>
      <c r="D6" s="55"/>
      <c r="E6" s="55"/>
      <c r="F6" s="55"/>
      <c r="G6" s="55"/>
      <c r="H6" s="55"/>
      <c r="I6" s="55"/>
    </row>
    <row r="7" spans="1:9">
      <c r="A7" s="55"/>
      <c r="B7" s="55"/>
      <c r="C7" s="55"/>
      <c r="D7" s="55"/>
      <c r="E7" s="55"/>
      <c r="F7" s="55"/>
      <c r="G7" s="55"/>
      <c r="H7" s="55"/>
      <c r="I7" s="55"/>
    </row>
    <row r="8" spans="1:9">
      <c r="A8" s="55"/>
      <c r="B8" s="55"/>
      <c r="C8" s="55"/>
      <c r="D8" s="55"/>
      <c r="E8" s="55"/>
      <c r="F8" s="55"/>
      <c r="G8" s="55"/>
      <c r="H8" s="55"/>
      <c r="I8" s="55"/>
    </row>
    <row r="9" spans="1:9">
      <c r="A9" s="55"/>
      <c r="B9" s="55"/>
      <c r="C9" s="55"/>
      <c r="D9" s="55"/>
      <c r="E9" s="55"/>
      <c r="F9" s="55"/>
      <c r="G9" s="55"/>
      <c r="H9" s="55"/>
      <c r="I9" s="55"/>
    </row>
    <row r="10" spans="1:9">
      <c r="A10" s="55"/>
      <c r="B10" s="55"/>
      <c r="C10" s="55"/>
      <c r="D10" s="55"/>
      <c r="E10" s="55"/>
      <c r="F10" s="55"/>
      <c r="G10" s="55"/>
      <c r="H10" s="55"/>
      <c r="I10" s="55"/>
    </row>
    <row r="11" spans="1:9">
      <c r="A11" s="55"/>
      <c r="B11" s="55"/>
      <c r="C11" s="55"/>
      <c r="D11" s="55"/>
      <c r="E11" s="55"/>
      <c r="F11" s="55"/>
      <c r="G11" s="55"/>
      <c r="H11" s="55"/>
      <c r="I11" s="55"/>
    </row>
    <row r="12" spans="1:9">
      <c r="A12" s="55"/>
      <c r="B12" s="55"/>
      <c r="C12" s="55"/>
      <c r="D12" s="55"/>
      <c r="E12" s="55"/>
      <c r="F12" s="55"/>
      <c r="G12" s="55"/>
      <c r="H12" s="55"/>
      <c r="I12" s="55"/>
    </row>
    <row r="13" spans="1:9" ht="21.75" customHeight="1">
      <c r="A13" s="55"/>
      <c r="B13" s="55"/>
      <c r="C13" s="55"/>
      <c r="D13" s="55"/>
      <c r="E13" s="55"/>
      <c r="F13" s="55"/>
      <c r="G13" s="55"/>
      <c r="H13" s="55"/>
      <c r="I13" s="55"/>
    </row>
    <row r="14" spans="1:9" ht="13.5" customHeight="1">
      <c r="A14" s="13"/>
      <c r="B14" s="13"/>
      <c r="C14" s="13"/>
      <c r="D14" s="13"/>
      <c r="E14" s="13"/>
      <c r="F14" s="13"/>
      <c r="G14" s="13"/>
      <c r="H14" s="13"/>
      <c r="I14" s="13"/>
    </row>
    <row r="15" spans="1:9">
      <c r="A15" t="s">
        <v>27</v>
      </c>
    </row>
    <row r="16" spans="1:9">
      <c r="A16" t="s">
        <v>28</v>
      </c>
    </row>
    <row r="17" spans="1:9">
      <c r="A17" t="s">
        <v>15</v>
      </c>
      <c r="G17" s="3"/>
    </row>
    <row r="18" spans="1:9" ht="5.25" customHeight="1">
      <c r="G18" s="3"/>
    </row>
    <row r="19" spans="1:9">
      <c r="A19" t="s">
        <v>18</v>
      </c>
    </row>
    <row r="21" spans="1:9">
      <c r="A21" t="s">
        <v>29</v>
      </c>
    </row>
    <row r="22" spans="1:9">
      <c r="A22" t="s">
        <v>16</v>
      </c>
    </row>
    <row r="23" spans="1:9" ht="5.25" customHeight="1"/>
    <row r="24" spans="1:9">
      <c r="A24" t="s">
        <v>19</v>
      </c>
    </row>
    <row r="26" spans="1:9">
      <c r="A26" t="s">
        <v>30</v>
      </c>
    </row>
    <row r="27" spans="1:9">
      <c r="A27" s="56" t="s">
        <v>66</v>
      </c>
      <c r="B27" s="56"/>
      <c r="C27" s="56"/>
      <c r="D27" s="56"/>
      <c r="E27" s="56"/>
      <c r="F27" s="56"/>
      <c r="G27" s="56"/>
      <c r="H27" s="56"/>
      <c r="I27" s="56"/>
    </row>
    <row r="28" spans="1:9">
      <c r="A28" s="56"/>
      <c r="B28" s="56"/>
      <c r="C28" s="56"/>
      <c r="D28" s="56"/>
      <c r="E28" s="56"/>
      <c r="F28" s="56"/>
      <c r="G28" s="56"/>
      <c r="H28" s="56"/>
      <c r="I28" s="56"/>
    </row>
    <row r="29" spans="1:9">
      <c r="A29" s="56"/>
      <c r="B29" s="56"/>
      <c r="C29" s="56"/>
      <c r="D29" s="56"/>
      <c r="E29" s="56"/>
      <c r="F29" s="56"/>
      <c r="G29" s="56"/>
      <c r="H29" s="56"/>
      <c r="I29" s="56"/>
    </row>
    <row r="30" spans="1:9" ht="9.75" customHeight="1">
      <c r="A30" s="56"/>
      <c r="B30" s="56"/>
      <c r="C30" s="56"/>
      <c r="D30" s="56"/>
      <c r="E30" s="56"/>
      <c r="F30" s="56"/>
      <c r="G30" s="56"/>
      <c r="H30" s="56"/>
      <c r="I30" s="56"/>
    </row>
    <row r="31" spans="1:9">
      <c r="A31" s="20" t="s">
        <v>17</v>
      </c>
      <c r="B31" s="20"/>
      <c r="C31" s="20"/>
      <c r="D31" s="20"/>
      <c r="E31" s="20"/>
      <c r="F31" s="20"/>
      <c r="G31" s="20"/>
      <c r="H31" s="20"/>
      <c r="I31" s="20"/>
    </row>
    <row r="32" spans="1:9">
      <c r="A32" s="20"/>
      <c r="B32" s="20"/>
      <c r="C32" s="20"/>
      <c r="D32" s="20"/>
      <c r="E32" s="20"/>
      <c r="F32" s="20"/>
      <c r="G32" s="20"/>
      <c r="H32" s="20"/>
      <c r="I32" s="20"/>
    </row>
    <row r="33" spans="1:9">
      <c r="A33" s="20" t="s">
        <v>20</v>
      </c>
      <c r="B33" s="20"/>
      <c r="C33" s="20"/>
      <c r="D33" s="20"/>
      <c r="E33" s="20"/>
      <c r="F33" s="20"/>
      <c r="G33" s="20"/>
      <c r="H33" s="20"/>
      <c r="I33" s="20"/>
    </row>
    <row r="34" spans="1:9">
      <c r="A34" s="20" t="s">
        <v>68</v>
      </c>
      <c r="B34" s="20"/>
      <c r="C34" s="20"/>
      <c r="D34" s="20"/>
      <c r="E34" s="20"/>
      <c r="F34" s="20"/>
      <c r="G34" s="20"/>
      <c r="H34" s="20"/>
      <c r="I34" s="20"/>
    </row>
    <row r="35" spans="1:9">
      <c r="A35" s="20" t="s">
        <v>21</v>
      </c>
      <c r="B35" s="20"/>
      <c r="C35" s="20"/>
      <c r="D35" s="20"/>
      <c r="E35" s="20"/>
      <c r="F35" s="20"/>
      <c r="G35" s="20"/>
      <c r="H35" s="20"/>
      <c r="I35" s="20"/>
    </row>
    <row r="36" spans="1:9">
      <c r="A36" s="20" t="s">
        <v>69</v>
      </c>
      <c r="B36" s="20"/>
      <c r="C36" s="20"/>
      <c r="D36" s="20"/>
      <c r="E36" s="20"/>
      <c r="F36" s="20"/>
      <c r="G36" s="20"/>
      <c r="H36" s="20"/>
      <c r="I36" s="20"/>
    </row>
    <row r="37" spans="1:9" ht="13.5" customHeight="1">
      <c r="A37" s="57" t="s">
        <v>70</v>
      </c>
      <c r="B37" s="57"/>
      <c r="C37" s="57"/>
      <c r="D37" s="57"/>
      <c r="E37" s="57"/>
      <c r="F37" s="57"/>
      <c r="G37" s="57"/>
      <c r="H37" s="57"/>
      <c r="I37" s="57"/>
    </row>
    <row r="38" spans="1:9">
      <c r="A38" s="57"/>
      <c r="B38" s="57"/>
      <c r="C38" s="57"/>
      <c r="D38" s="57"/>
      <c r="E38" s="57"/>
      <c r="F38" s="57"/>
      <c r="G38" s="57"/>
      <c r="H38" s="57"/>
      <c r="I38" s="57"/>
    </row>
    <row r="39" spans="1:9">
      <c r="A39" s="57"/>
      <c r="B39" s="57"/>
      <c r="C39" s="57"/>
      <c r="D39" s="57"/>
      <c r="E39" s="57"/>
      <c r="F39" s="57"/>
      <c r="G39" s="57"/>
      <c r="H39" s="57"/>
      <c r="I39" s="57"/>
    </row>
    <row r="40" spans="1:9">
      <c r="A40" s="20"/>
      <c r="B40" s="20"/>
      <c r="C40" s="20"/>
      <c r="D40" s="20"/>
      <c r="E40" s="20"/>
      <c r="F40" s="20"/>
      <c r="G40" s="20"/>
      <c r="H40" s="20"/>
      <c r="I40" s="20"/>
    </row>
    <row r="41" spans="1:9">
      <c r="A41" t="s">
        <v>31</v>
      </c>
    </row>
    <row r="42" spans="1:9">
      <c r="A42" t="s">
        <v>22</v>
      </c>
    </row>
    <row r="43" spans="1:9" ht="5.25" customHeight="1"/>
    <row r="44" spans="1:9">
      <c r="A44" t="s">
        <v>23</v>
      </c>
    </row>
    <row r="45" spans="1:9">
      <c r="A45" s="57" t="s">
        <v>62</v>
      </c>
      <c r="B45" s="57"/>
      <c r="C45" s="57"/>
      <c r="D45" s="57"/>
      <c r="E45" s="57"/>
      <c r="F45" s="57"/>
      <c r="G45" s="57"/>
      <c r="H45" s="57"/>
      <c r="I45" s="57"/>
    </row>
    <row r="46" spans="1:9">
      <c r="A46" s="57"/>
      <c r="B46" s="57"/>
      <c r="C46" s="57"/>
      <c r="D46" s="57"/>
      <c r="E46" s="57"/>
      <c r="F46" s="57"/>
      <c r="G46" s="57"/>
      <c r="H46" s="57"/>
      <c r="I46" s="57"/>
    </row>
    <row r="48" spans="1:9">
      <c r="A48" t="s">
        <v>32</v>
      </c>
    </row>
    <row r="49" spans="1:5">
      <c r="A49" s="20" t="s">
        <v>24</v>
      </c>
      <c r="B49" s="20"/>
      <c r="C49" s="20"/>
      <c r="D49" s="20"/>
      <c r="E49" s="20"/>
    </row>
    <row r="50" spans="1:5" ht="5.25" customHeight="1">
      <c r="A50" s="20"/>
      <c r="B50" s="20"/>
      <c r="C50" s="20"/>
      <c r="D50" s="20"/>
      <c r="E50" s="20"/>
    </row>
    <row r="51" spans="1:5">
      <c r="A51" s="20" t="s">
        <v>95</v>
      </c>
      <c r="B51" s="20"/>
      <c r="C51" s="20"/>
      <c r="D51" s="20"/>
      <c r="E51" s="20"/>
    </row>
    <row r="52" spans="1:5">
      <c r="A52" s="20"/>
      <c r="B52" s="20"/>
      <c r="C52" s="20"/>
      <c r="D52" s="20"/>
      <c r="E52" s="20"/>
    </row>
    <row r="53" spans="1:5">
      <c r="A53" s="20" t="s">
        <v>33</v>
      </c>
      <c r="B53" s="20"/>
      <c r="C53" s="20"/>
      <c r="D53" s="20"/>
      <c r="E53" s="20"/>
    </row>
    <row r="54" spans="1:5">
      <c r="A54" s="37" t="s">
        <v>83</v>
      </c>
      <c r="B54" s="20"/>
      <c r="C54" s="20"/>
      <c r="D54" s="20"/>
      <c r="E54" s="20"/>
    </row>
    <row r="55" spans="1:5" ht="5.25" customHeight="1">
      <c r="A55" s="20"/>
      <c r="B55" s="20"/>
      <c r="C55" s="20"/>
      <c r="D55" s="20"/>
      <c r="E55" s="20"/>
    </row>
    <row r="56" spans="1:5">
      <c r="A56" s="20" t="s">
        <v>108</v>
      </c>
      <c r="B56" s="20"/>
      <c r="C56" s="20"/>
      <c r="D56" s="20"/>
      <c r="E56" s="20"/>
    </row>
    <row r="57" spans="1:5">
      <c r="A57" s="20"/>
      <c r="B57" s="20"/>
      <c r="C57" s="20"/>
      <c r="D57" s="20"/>
      <c r="E57" s="20"/>
    </row>
    <row r="58" spans="1:5">
      <c r="A58" s="20" t="s">
        <v>25</v>
      </c>
      <c r="B58" s="20"/>
      <c r="C58" s="20"/>
      <c r="D58" s="20"/>
      <c r="E58" s="20"/>
    </row>
    <row r="59" spans="1:5">
      <c r="A59" s="20" t="s">
        <v>65</v>
      </c>
      <c r="B59" s="20"/>
      <c r="C59" s="20"/>
      <c r="D59" s="20"/>
      <c r="E59" s="20"/>
    </row>
    <row r="60" spans="1:5">
      <c r="A60" s="20" t="s">
        <v>26</v>
      </c>
      <c r="B60" s="20"/>
      <c r="C60" s="20"/>
      <c r="D60" s="20"/>
      <c r="E60" s="20"/>
    </row>
    <row r="61" spans="1:5">
      <c r="A61" s="20"/>
      <c r="B61" s="20"/>
      <c r="C61" s="20"/>
      <c r="D61" s="20"/>
      <c r="E61" s="20"/>
    </row>
  </sheetData>
  <mergeCells count="5">
    <mergeCell ref="A2:I2"/>
    <mergeCell ref="A5:I13"/>
    <mergeCell ref="A27:I30"/>
    <mergeCell ref="A37:I39"/>
    <mergeCell ref="A45:I4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showGridLines="0" zoomScaleNormal="100" workbookViewId="0">
      <selection activeCell="I49" sqref="I49"/>
    </sheetView>
  </sheetViews>
  <sheetFormatPr defaultColWidth="8.875" defaultRowHeight="13.5"/>
  <cols>
    <col min="9" max="9" width="9.625" customWidth="1"/>
  </cols>
  <sheetData>
    <row r="1" spans="1:9">
      <c r="A1" s="20" t="s">
        <v>13</v>
      </c>
      <c r="B1" s="20"/>
      <c r="C1" s="20"/>
      <c r="D1" s="20"/>
      <c r="E1" s="20"/>
      <c r="F1" s="20"/>
      <c r="G1" s="20"/>
      <c r="H1" s="20"/>
      <c r="I1" s="20"/>
    </row>
    <row r="2" spans="1:9" ht="21.75" customHeight="1">
      <c r="A2" s="53" t="s">
        <v>14</v>
      </c>
      <c r="B2" s="54"/>
      <c r="C2" s="54"/>
      <c r="D2" s="54"/>
      <c r="E2" s="54"/>
      <c r="F2" s="54"/>
      <c r="G2" s="54"/>
      <c r="H2" s="54"/>
      <c r="I2" s="54"/>
    </row>
    <row r="3" spans="1:9">
      <c r="A3" s="20"/>
      <c r="B3" s="20"/>
      <c r="C3" s="20"/>
      <c r="D3" s="20"/>
      <c r="E3" s="20"/>
      <c r="F3" s="20"/>
      <c r="G3" s="20"/>
      <c r="H3" s="20"/>
      <c r="I3" s="20"/>
    </row>
    <row r="4" spans="1:9">
      <c r="A4" s="21" t="s">
        <v>103</v>
      </c>
      <c r="B4" s="20"/>
      <c r="C4" s="20"/>
      <c r="D4" s="20"/>
      <c r="E4" s="20"/>
      <c r="F4" s="20"/>
      <c r="G4" s="20"/>
      <c r="H4" s="20"/>
      <c r="I4" s="20"/>
    </row>
    <row r="5" spans="1:9" ht="10.5" customHeight="1">
      <c r="A5" s="55" t="s">
        <v>84</v>
      </c>
      <c r="B5" s="55"/>
      <c r="C5" s="55"/>
      <c r="D5" s="55"/>
      <c r="E5" s="55"/>
      <c r="F5" s="55"/>
      <c r="G5" s="55"/>
      <c r="H5" s="55"/>
      <c r="I5" s="55"/>
    </row>
    <row r="6" spans="1:9" ht="7.5" customHeight="1">
      <c r="A6" s="55"/>
      <c r="B6" s="55"/>
      <c r="C6" s="55"/>
      <c r="D6" s="55"/>
      <c r="E6" s="55"/>
      <c r="F6" s="55"/>
      <c r="G6" s="55"/>
      <c r="H6" s="55"/>
      <c r="I6" s="55"/>
    </row>
    <row r="7" spans="1:9">
      <c r="A7" s="55"/>
      <c r="B7" s="55"/>
      <c r="C7" s="55"/>
      <c r="D7" s="55"/>
      <c r="E7" s="55"/>
      <c r="F7" s="55"/>
      <c r="G7" s="55"/>
      <c r="H7" s="55"/>
      <c r="I7" s="55"/>
    </row>
    <row r="8" spans="1:9">
      <c r="A8" s="55"/>
      <c r="B8" s="55"/>
      <c r="C8" s="55"/>
      <c r="D8" s="55"/>
      <c r="E8" s="55"/>
      <c r="F8" s="55"/>
      <c r="G8" s="55"/>
      <c r="H8" s="55"/>
      <c r="I8" s="55"/>
    </row>
    <row r="9" spans="1:9">
      <c r="A9" s="55"/>
      <c r="B9" s="55"/>
      <c r="C9" s="55"/>
      <c r="D9" s="55"/>
      <c r="E9" s="55"/>
      <c r="F9" s="55"/>
      <c r="G9" s="55"/>
      <c r="H9" s="55"/>
      <c r="I9" s="55"/>
    </row>
    <row r="10" spans="1:9">
      <c r="A10" s="55"/>
      <c r="B10" s="55"/>
      <c r="C10" s="55"/>
      <c r="D10" s="55"/>
      <c r="E10" s="55"/>
      <c r="F10" s="55"/>
      <c r="G10" s="55"/>
      <c r="H10" s="55"/>
      <c r="I10" s="55"/>
    </row>
    <row r="11" spans="1:9">
      <c r="A11" s="55"/>
      <c r="B11" s="55"/>
      <c r="C11" s="55"/>
      <c r="D11" s="55"/>
      <c r="E11" s="55"/>
      <c r="F11" s="55"/>
      <c r="G11" s="55"/>
      <c r="H11" s="55"/>
      <c r="I11" s="55"/>
    </row>
    <row r="12" spans="1:9">
      <c r="A12" s="55"/>
      <c r="B12" s="55"/>
      <c r="C12" s="55"/>
      <c r="D12" s="55"/>
      <c r="E12" s="55"/>
      <c r="F12" s="55"/>
      <c r="G12" s="55"/>
      <c r="H12" s="55"/>
      <c r="I12" s="55"/>
    </row>
    <row r="13" spans="1:9" ht="21.75" customHeight="1">
      <c r="A13" s="55"/>
      <c r="B13" s="55"/>
      <c r="C13" s="55"/>
      <c r="D13" s="55"/>
      <c r="E13" s="55"/>
      <c r="F13" s="55"/>
      <c r="G13" s="55"/>
      <c r="H13" s="55"/>
      <c r="I13" s="55"/>
    </row>
    <row r="14" spans="1:9" ht="13.5" customHeight="1">
      <c r="A14" s="13"/>
      <c r="B14" s="13"/>
      <c r="C14" s="13"/>
      <c r="D14" s="13"/>
      <c r="E14" s="13"/>
      <c r="F14" s="13"/>
      <c r="G14" s="13"/>
      <c r="H14" s="13"/>
      <c r="I14" s="13"/>
    </row>
    <row r="15" spans="1:9">
      <c r="A15" t="s">
        <v>27</v>
      </c>
    </row>
    <row r="16" spans="1:9">
      <c r="A16" t="s">
        <v>28</v>
      </c>
    </row>
    <row r="17" spans="1:9">
      <c r="A17" t="s">
        <v>15</v>
      </c>
      <c r="G17" s="3"/>
    </row>
    <row r="18" spans="1:9" ht="5.25" customHeight="1">
      <c r="G18" s="3"/>
    </row>
    <row r="19" spans="1:9">
      <c r="A19" t="s">
        <v>18</v>
      </c>
    </row>
    <row r="21" spans="1:9">
      <c r="A21" t="s">
        <v>29</v>
      </c>
    </row>
    <row r="22" spans="1:9">
      <c r="A22" t="s">
        <v>16</v>
      </c>
    </row>
    <row r="23" spans="1:9" ht="5.25" customHeight="1"/>
    <row r="24" spans="1:9">
      <c r="A24" t="s">
        <v>19</v>
      </c>
    </row>
    <row r="26" spans="1:9">
      <c r="A26" t="s">
        <v>30</v>
      </c>
    </row>
    <row r="27" spans="1:9">
      <c r="A27" s="56" t="s">
        <v>66</v>
      </c>
      <c r="B27" s="56"/>
      <c r="C27" s="56"/>
      <c r="D27" s="56"/>
      <c r="E27" s="56"/>
      <c r="F27" s="56"/>
      <c r="G27" s="56"/>
      <c r="H27" s="56"/>
      <c r="I27" s="56"/>
    </row>
    <row r="28" spans="1:9">
      <c r="A28" s="56"/>
      <c r="B28" s="56"/>
      <c r="C28" s="56"/>
      <c r="D28" s="56"/>
      <c r="E28" s="56"/>
      <c r="F28" s="56"/>
      <c r="G28" s="56"/>
      <c r="H28" s="56"/>
      <c r="I28" s="56"/>
    </row>
    <row r="29" spans="1:9">
      <c r="A29" s="56"/>
      <c r="B29" s="56"/>
      <c r="C29" s="56"/>
      <c r="D29" s="56"/>
      <c r="E29" s="56"/>
      <c r="F29" s="56"/>
      <c r="G29" s="56"/>
      <c r="H29" s="56"/>
      <c r="I29" s="56"/>
    </row>
    <row r="30" spans="1:9" ht="9.75" customHeight="1">
      <c r="A30" s="56"/>
      <c r="B30" s="56"/>
      <c r="C30" s="56"/>
      <c r="D30" s="56"/>
      <c r="E30" s="56"/>
      <c r="F30" s="56"/>
      <c r="G30" s="56"/>
      <c r="H30" s="56"/>
      <c r="I30" s="56"/>
    </row>
    <row r="31" spans="1:9">
      <c r="A31" s="20" t="s">
        <v>17</v>
      </c>
      <c r="B31" s="20"/>
      <c r="C31" s="20"/>
      <c r="D31" s="20"/>
      <c r="E31" s="20"/>
      <c r="F31" s="20"/>
      <c r="G31" s="20"/>
      <c r="H31" s="20"/>
      <c r="I31" s="20"/>
    </row>
    <row r="32" spans="1:9">
      <c r="A32" s="20"/>
      <c r="B32" s="20"/>
      <c r="C32" s="20"/>
      <c r="D32" s="20"/>
      <c r="E32" s="20"/>
      <c r="F32" s="20"/>
      <c r="G32" s="20"/>
      <c r="H32" s="20"/>
      <c r="I32" s="20"/>
    </row>
    <row r="33" spans="1:9">
      <c r="A33" s="20" t="s">
        <v>20</v>
      </c>
      <c r="B33" s="20"/>
      <c r="C33" s="20"/>
      <c r="D33" s="20"/>
      <c r="E33" s="20"/>
      <c r="F33" s="20"/>
      <c r="G33" s="20"/>
      <c r="H33" s="20"/>
      <c r="I33" s="20"/>
    </row>
    <row r="34" spans="1:9">
      <c r="A34" s="20" t="s">
        <v>68</v>
      </c>
      <c r="B34" s="20"/>
      <c r="C34" s="20"/>
      <c r="D34" s="20"/>
      <c r="E34" s="20"/>
      <c r="F34" s="20"/>
      <c r="G34" s="20"/>
      <c r="H34" s="20"/>
      <c r="I34" s="20"/>
    </row>
    <row r="35" spans="1:9">
      <c r="A35" s="20" t="s">
        <v>21</v>
      </c>
      <c r="B35" s="20"/>
      <c r="C35" s="20"/>
      <c r="D35" s="20"/>
      <c r="E35" s="20"/>
      <c r="F35" s="20"/>
      <c r="G35" s="20"/>
      <c r="H35" s="20"/>
      <c r="I35" s="20"/>
    </row>
    <row r="36" spans="1:9">
      <c r="A36" s="20" t="s">
        <v>69</v>
      </c>
      <c r="B36" s="20"/>
      <c r="C36" s="20"/>
      <c r="D36" s="20"/>
      <c r="E36" s="20"/>
      <c r="F36" s="20"/>
      <c r="G36" s="20"/>
      <c r="H36" s="20"/>
      <c r="I36" s="20"/>
    </row>
    <row r="37" spans="1:9" ht="13.5" customHeight="1">
      <c r="A37" s="57" t="s">
        <v>70</v>
      </c>
      <c r="B37" s="57"/>
      <c r="C37" s="57"/>
      <c r="D37" s="57"/>
      <c r="E37" s="57"/>
      <c r="F37" s="57"/>
      <c r="G37" s="57"/>
      <c r="H37" s="57"/>
      <c r="I37" s="57"/>
    </row>
    <row r="38" spans="1:9">
      <c r="A38" s="57"/>
      <c r="B38" s="57"/>
      <c r="C38" s="57"/>
      <c r="D38" s="57"/>
      <c r="E38" s="57"/>
      <c r="F38" s="57"/>
      <c r="G38" s="57"/>
      <c r="H38" s="57"/>
      <c r="I38" s="57"/>
    </row>
    <row r="39" spans="1:9">
      <c r="A39" s="57"/>
      <c r="B39" s="57"/>
      <c r="C39" s="57"/>
      <c r="D39" s="57"/>
      <c r="E39" s="57"/>
      <c r="F39" s="57"/>
      <c r="G39" s="57"/>
      <c r="H39" s="57"/>
      <c r="I39" s="57"/>
    </row>
    <row r="40" spans="1:9">
      <c r="A40" s="20"/>
      <c r="B40" s="20"/>
      <c r="C40" s="20"/>
      <c r="D40" s="20"/>
      <c r="E40" s="20"/>
      <c r="F40" s="20"/>
      <c r="G40" s="20"/>
      <c r="H40" s="20"/>
      <c r="I40" s="20"/>
    </row>
    <row r="41" spans="1:9">
      <c r="A41" t="s">
        <v>31</v>
      </c>
    </row>
    <row r="42" spans="1:9">
      <c r="A42" t="s">
        <v>22</v>
      </c>
    </row>
    <row r="43" spans="1:9" ht="5.25" customHeight="1"/>
    <row r="44" spans="1:9">
      <c r="A44" t="s">
        <v>23</v>
      </c>
    </row>
    <row r="45" spans="1:9">
      <c r="A45" s="57" t="s">
        <v>62</v>
      </c>
      <c r="B45" s="57"/>
      <c r="C45" s="57"/>
      <c r="D45" s="57"/>
      <c r="E45" s="57"/>
      <c r="F45" s="57"/>
      <c r="G45" s="57"/>
      <c r="H45" s="57"/>
      <c r="I45" s="57"/>
    </row>
    <row r="46" spans="1:9">
      <c r="A46" s="57"/>
      <c r="B46" s="57"/>
      <c r="C46" s="57"/>
      <c r="D46" s="57"/>
      <c r="E46" s="57"/>
      <c r="F46" s="57"/>
      <c r="G46" s="57"/>
      <c r="H46" s="57"/>
      <c r="I46" s="57"/>
    </row>
    <row r="48" spans="1:9">
      <c r="A48" t="s">
        <v>32</v>
      </c>
    </row>
    <row r="49" spans="1:5">
      <c r="A49" s="20" t="s">
        <v>24</v>
      </c>
      <c r="B49" s="20"/>
      <c r="C49" s="20"/>
      <c r="D49" s="20"/>
      <c r="E49" s="20"/>
    </row>
    <row r="50" spans="1:5" ht="5.25" customHeight="1">
      <c r="A50" s="20"/>
      <c r="B50" s="20"/>
      <c r="C50" s="20"/>
      <c r="D50" s="20"/>
      <c r="E50" s="20"/>
    </row>
    <row r="51" spans="1:5">
      <c r="A51" s="20" t="s">
        <v>95</v>
      </c>
      <c r="B51" s="20"/>
      <c r="C51" s="20"/>
      <c r="D51" s="20"/>
      <c r="E51" s="20"/>
    </row>
    <row r="52" spans="1:5">
      <c r="A52" s="20"/>
      <c r="B52" s="20"/>
      <c r="C52" s="20"/>
      <c r="D52" s="20"/>
      <c r="E52" s="20"/>
    </row>
    <row r="53" spans="1:5">
      <c r="A53" s="20" t="s">
        <v>33</v>
      </c>
      <c r="B53" s="20"/>
      <c r="C53" s="20"/>
      <c r="D53" s="20"/>
      <c r="E53" s="20"/>
    </row>
    <row r="54" spans="1:5">
      <c r="A54" s="37" t="s">
        <v>83</v>
      </c>
      <c r="B54" s="20"/>
      <c r="C54" s="20"/>
      <c r="D54" s="20"/>
      <c r="E54" s="20"/>
    </row>
    <row r="55" spans="1:5" ht="5.25" customHeight="1">
      <c r="A55" s="20"/>
      <c r="B55" s="20"/>
      <c r="C55" s="20"/>
      <c r="D55" s="20"/>
      <c r="E55" s="20"/>
    </row>
    <row r="56" spans="1:5">
      <c r="A56" s="20" t="s">
        <v>105</v>
      </c>
      <c r="B56" s="20"/>
      <c r="C56" s="20"/>
      <c r="D56" s="20"/>
      <c r="E56" s="20"/>
    </row>
    <row r="57" spans="1:5">
      <c r="A57" s="20"/>
      <c r="B57" s="20"/>
      <c r="C57" s="20"/>
      <c r="D57" s="20"/>
      <c r="E57" s="20"/>
    </row>
    <row r="58" spans="1:5">
      <c r="A58" s="20" t="s">
        <v>25</v>
      </c>
      <c r="B58" s="20"/>
      <c r="C58" s="20"/>
      <c r="D58" s="20"/>
      <c r="E58" s="20"/>
    </row>
    <row r="59" spans="1:5">
      <c r="A59" s="20" t="s">
        <v>65</v>
      </c>
      <c r="B59" s="20"/>
      <c r="C59" s="20"/>
      <c r="D59" s="20"/>
      <c r="E59" s="20"/>
    </row>
    <row r="60" spans="1:5">
      <c r="A60" s="20" t="s">
        <v>26</v>
      </c>
      <c r="B60" s="20"/>
      <c r="C60" s="20"/>
      <c r="D60" s="20"/>
      <c r="E60" s="20"/>
    </row>
    <row r="61" spans="1:5">
      <c r="A61" s="20"/>
      <c r="B61" s="20"/>
      <c r="C61" s="20"/>
      <c r="D61" s="20"/>
      <c r="E61" s="20"/>
    </row>
  </sheetData>
  <mergeCells count="5">
    <mergeCell ref="A2:I2"/>
    <mergeCell ref="A5:I13"/>
    <mergeCell ref="A27:I30"/>
    <mergeCell ref="A37:I39"/>
    <mergeCell ref="A45:I4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6DC1-4D2A-4E64-B9D5-23BAC37BD384}">
  <dimension ref="A1:K47"/>
  <sheetViews>
    <sheetView tabSelected="1" view="pageLayout" zoomScaleNormal="100" workbookViewId="0">
      <selection activeCell="D12" sqref="D12:K12"/>
    </sheetView>
  </sheetViews>
  <sheetFormatPr defaultColWidth="9" defaultRowHeight="13.5"/>
  <cols>
    <col min="1" max="11" width="8.5" style="22" customWidth="1"/>
    <col min="12" max="16384" width="9" style="22"/>
  </cols>
  <sheetData>
    <row r="1" spans="1:11" ht="18" customHeight="1" thickBot="1">
      <c r="A1" s="46" t="s">
        <v>67</v>
      </c>
      <c r="B1" s="46"/>
      <c r="C1" s="46"/>
      <c r="D1" s="46"/>
      <c r="E1" s="46"/>
      <c r="F1" s="46"/>
      <c r="G1" s="46"/>
      <c r="H1" s="47" t="s">
        <v>0</v>
      </c>
      <c r="I1" s="68"/>
      <c r="J1" s="68"/>
      <c r="K1" s="69"/>
    </row>
    <row r="2" spans="1:11" ht="18" customHeight="1">
      <c r="A2" s="46"/>
      <c r="B2" s="46"/>
      <c r="C2" s="46"/>
      <c r="D2" s="46"/>
      <c r="E2" s="46"/>
      <c r="F2" s="46"/>
      <c r="G2" s="46"/>
      <c r="H2" s="106" t="s">
        <v>99</v>
      </c>
      <c r="I2" s="107"/>
      <c r="J2" s="107"/>
      <c r="K2" s="108"/>
    </row>
    <row r="3" spans="1:11" ht="18" customHeight="1">
      <c r="A3" s="46"/>
      <c r="B3" s="46"/>
      <c r="C3" s="46"/>
      <c r="D3" s="46"/>
      <c r="E3" s="46"/>
      <c r="F3" s="46"/>
      <c r="G3" s="46"/>
      <c r="H3" s="109" t="s">
        <v>101</v>
      </c>
      <c r="I3" s="110"/>
      <c r="J3" s="110"/>
      <c r="K3" s="111"/>
    </row>
    <row r="4" spans="1:11" ht="18" customHeight="1" thickBot="1">
      <c r="A4" s="46"/>
      <c r="B4" s="46"/>
      <c r="C4" s="46"/>
      <c r="D4" s="46"/>
      <c r="E4" s="46"/>
      <c r="F4" s="46"/>
      <c r="G4" s="46"/>
      <c r="H4" s="114" t="s">
        <v>100</v>
      </c>
      <c r="I4" s="115"/>
      <c r="J4" s="115"/>
      <c r="K4" s="116"/>
    </row>
    <row r="5" spans="1:11" ht="18" customHeight="1">
      <c r="A5" s="46"/>
      <c r="B5" s="46"/>
      <c r="C5" s="46"/>
      <c r="D5" s="46"/>
      <c r="E5" s="46"/>
      <c r="F5" s="46"/>
      <c r="G5" s="46"/>
      <c r="H5" s="46"/>
      <c r="I5" s="49"/>
      <c r="J5" s="49"/>
      <c r="K5" s="49"/>
    </row>
    <row r="6" spans="1:11" ht="18" customHeight="1">
      <c r="A6" s="46"/>
      <c r="B6" s="46"/>
      <c r="C6" s="46"/>
      <c r="D6" s="46"/>
      <c r="E6" s="46"/>
      <c r="F6" s="46"/>
      <c r="G6" s="46"/>
      <c r="H6" s="113" t="s">
        <v>104</v>
      </c>
      <c r="I6" s="113"/>
      <c r="J6" s="113"/>
      <c r="K6" s="113"/>
    </row>
    <row r="7" spans="1:11" ht="18" customHeight="1">
      <c r="A7" s="46"/>
      <c r="B7" s="46"/>
      <c r="C7" s="46"/>
      <c r="D7" s="46"/>
      <c r="E7" s="46"/>
      <c r="F7" s="46"/>
      <c r="G7" s="46"/>
      <c r="H7" s="46"/>
      <c r="I7" s="46"/>
      <c r="J7" s="46"/>
      <c r="K7" s="46"/>
    </row>
    <row r="8" spans="1:11" ht="18" customHeight="1">
      <c r="A8" s="112" t="s">
        <v>12</v>
      </c>
      <c r="B8" s="112"/>
      <c r="C8" s="112"/>
      <c r="D8" s="112"/>
      <c r="E8" s="112"/>
      <c r="F8" s="112"/>
      <c r="G8" s="112"/>
      <c r="H8" s="112"/>
      <c r="I8" s="112"/>
      <c r="J8" s="112"/>
      <c r="K8" s="112"/>
    </row>
    <row r="9" spans="1:11" ht="18" customHeight="1">
      <c r="A9" s="112" t="s">
        <v>102</v>
      </c>
      <c r="B9" s="112"/>
      <c r="C9" s="112"/>
      <c r="D9" s="112"/>
      <c r="E9" s="112"/>
      <c r="F9" s="112"/>
      <c r="G9" s="112"/>
      <c r="H9" s="112"/>
      <c r="I9" s="112"/>
      <c r="J9" s="112"/>
      <c r="K9" s="112"/>
    </row>
    <row r="10" spans="1:11" ht="18" customHeight="1" thickBot="1">
      <c r="A10" s="46"/>
      <c r="B10" s="46"/>
      <c r="C10" s="46"/>
      <c r="D10" s="46"/>
      <c r="E10" s="46"/>
      <c r="F10" s="46"/>
      <c r="G10" s="46"/>
      <c r="H10" s="46"/>
      <c r="I10" s="46"/>
      <c r="J10" s="46"/>
      <c r="K10" s="46"/>
    </row>
    <row r="11" spans="1:11" ht="31.35" customHeight="1" thickBot="1">
      <c r="A11" s="67" t="s">
        <v>97</v>
      </c>
      <c r="B11" s="68"/>
      <c r="C11" s="69"/>
      <c r="D11" s="68"/>
      <c r="E11" s="68"/>
      <c r="F11" s="68"/>
      <c r="G11" s="68"/>
      <c r="H11" s="68"/>
      <c r="I11" s="68"/>
      <c r="J11" s="68"/>
      <c r="K11" s="69"/>
    </row>
    <row r="12" spans="1:11" ht="22.5" customHeight="1" thickBot="1">
      <c r="A12" s="67" t="s">
        <v>96</v>
      </c>
      <c r="B12" s="68"/>
      <c r="C12" s="69"/>
      <c r="D12" s="67"/>
      <c r="E12" s="68"/>
      <c r="F12" s="68"/>
      <c r="G12" s="68"/>
      <c r="H12" s="68"/>
      <c r="I12" s="68"/>
      <c r="J12" s="68"/>
      <c r="K12" s="69"/>
    </row>
    <row r="13" spans="1:11" ht="42.6" customHeight="1" thickBot="1">
      <c r="A13" s="58" t="s">
        <v>1</v>
      </c>
      <c r="B13" s="59"/>
      <c r="C13" s="60"/>
      <c r="D13" s="61"/>
      <c r="E13" s="62"/>
      <c r="F13" s="62"/>
      <c r="G13" s="62"/>
      <c r="H13" s="62"/>
      <c r="I13" s="62"/>
      <c r="J13" s="62"/>
      <c r="K13" s="63"/>
    </row>
    <row r="14" spans="1:11" ht="22.5" customHeight="1" thickBot="1">
      <c r="A14" s="64" t="s">
        <v>63</v>
      </c>
      <c r="B14" s="65"/>
      <c r="C14" s="66"/>
      <c r="D14" s="24"/>
      <c r="E14" s="52"/>
      <c r="F14" s="24" t="s">
        <v>98</v>
      </c>
      <c r="G14" s="24"/>
      <c r="H14" s="24"/>
      <c r="I14" s="24"/>
      <c r="J14" s="24"/>
      <c r="K14" s="25"/>
    </row>
    <row r="15" spans="1:11" ht="22.5" customHeight="1" thickBot="1">
      <c r="A15" s="1"/>
      <c r="B15" s="1"/>
      <c r="C15" s="1"/>
      <c r="D15" s="1"/>
      <c r="E15" s="1"/>
      <c r="F15" s="1"/>
      <c r="G15" s="1"/>
      <c r="H15" s="1"/>
      <c r="I15" s="1"/>
      <c r="J15" s="1"/>
      <c r="K15" s="1"/>
    </row>
    <row r="16" spans="1:11" ht="22.5" customHeight="1" thickBot="1">
      <c r="A16" s="91" t="s">
        <v>64</v>
      </c>
      <c r="B16" s="92"/>
      <c r="C16" s="93"/>
      <c r="D16" s="94">
        <f>D29</f>
        <v>0</v>
      </c>
      <c r="E16" s="94"/>
      <c r="F16" s="94"/>
      <c r="G16" s="94"/>
      <c r="H16" s="94"/>
      <c r="I16" s="94"/>
      <c r="J16" s="94"/>
      <c r="K16" s="95"/>
    </row>
    <row r="17" spans="1:11" ht="22.5" customHeight="1">
      <c r="A17" s="1"/>
      <c r="B17" s="1"/>
      <c r="C17" s="1"/>
      <c r="D17" s="1"/>
      <c r="E17" s="1"/>
      <c r="F17" s="1"/>
      <c r="G17" s="1"/>
      <c r="H17" s="1"/>
      <c r="I17" s="1"/>
      <c r="J17" s="1"/>
      <c r="K17" s="1"/>
    </row>
    <row r="18" spans="1:11" ht="22.5" customHeight="1" thickBot="1">
      <c r="A18" s="1" t="s">
        <v>2</v>
      </c>
      <c r="B18" s="1"/>
      <c r="C18" s="1"/>
      <c r="D18" s="1"/>
      <c r="E18" s="1"/>
      <c r="F18" s="1"/>
      <c r="G18" s="1"/>
      <c r="H18" s="1"/>
      <c r="I18" s="1"/>
      <c r="J18" s="1"/>
      <c r="K18" s="1"/>
    </row>
    <row r="19" spans="1:11" ht="22.5" customHeight="1" thickBot="1">
      <c r="A19" s="12" t="s">
        <v>5</v>
      </c>
      <c r="B19" s="85" t="s">
        <v>4</v>
      </c>
      <c r="C19" s="86"/>
      <c r="D19" s="85" t="s">
        <v>7</v>
      </c>
      <c r="E19" s="86"/>
      <c r="F19" s="96" t="s">
        <v>81</v>
      </c>
      <c r="G19" s="96"/>
      <c r="H19" s="96"/>
      <c r="I19" s="96"/>
      <c r="J19" s="96"/>
      <c r="K19" s="86"/>
    </row>
    <row r="20" spans="1:11" ht="22.5" customHeight="1" thickBot="1">
      <c r="A20" s="97" t="s">
        <v>6</v>
      </c>
      <c r="B20" s="70" t="s">
        <v>28</v>
      </c>
      <c r="C20" s="72"/>
      <c r="D20" s="119"/>
      <c r="E20" s="120"/>
      <c r="F20" s="70" t="s">
        <v>82</v>
      </c>
      <c r="G20" s="71"/>
      <c r="H20" s="71"/>
      <c r="I20" s="71"/>
      <c r="J20" s="71"/>
      <c r="K20" s="72"/>
    </row>
    <row r="21" spans="1:11" ht="22.5" customHeight="1" thickBot="1">
      <c r="A21" s="98"/>
      <c r="B21" s="70" t="s">
        <v>87</v>
      </c>
      <c r="C21" s="127"/>
      <c r="D21" s="73">
        <f>F21*K21</f>
        <v>0</v>
      </c>
      <c r="E21" s="128"/>
      <c r="F21" s="129"/>
      <c r="G21" s="130"/>
      <c r="H21" s="130"/>
      <c r="I21" s="130"/>
      <c r="J21" s="39" t="s">
        <v>85</v>
      </c>
      <c r="K21" s="40">
        <f>[1]消費税率!C3</f>
        <v>1.1000000000000001</v>
      </c>
    </row>
    <row r="22" spans="1:11" ht="22.5" customHeight="1">
      <c r="A22" s="98"/>
      <c r="B22" s="87" t="s">
        <v>88</v>
      </c>
      <c r="C22" s="88"/>
      <c r="D22" s="123">
        <f>20000*I22*K22</f>
        <v>0</v>
      </c>
      <c r="E22" s="124"/>
      <c r="F22" s="102" t="s">
        <v>77</v>
      </c>
      <c r="G22" s="102"/>
      <c r="H22" s="102"/>
      <c r="I22" s="50"/>
      <c r="J22" s="36" t="s">
        <v>76</v>
      </c>
      <c r="K22" s="40">
        <v>1.1000000000000001</v>
      </c>
    </row>
    <row r="23" spans="1:11" ht="22.5" customHeight="1">
      <c r="A23" s="98"/>
      <c r="B23" s="89"/>
      <c r="C23" s="90"/>
      <c r="D23" s="125">
        <f>30000*I23*K23</f>
        <v>0</v>
      </c>
      <c r="E23" s="126"/>
      <c r="F23" s="104" t="s">
        <v>78</v>
      </c>
      <c r="G23" s="103"/>
      <c r="H23" s="103"/>
      <c r="I23" s="48"/>
      <c r="J23" s="34" t="s">
        <v>76</v>
      </c>
      <c r="K23" s="41">
        <f>[1]消費税率!C3</f>
        <v>1.1000000000000001</v>
      </c>
    </row>
    <row r="24" spans="1:11" ht="22.5" customHeight="1" thickBot="1">
      <c r="A24" s="98"/>
      <c r="B24" s="89"/>
      <c r="C24" s="90"/>
      <c r="D24" s="125">
        <f>20000*I24*K24</f>
        <v>0</v>
      </c>
      <c r="E24" s="126"/>
      <c r="F24" s="103" t="s">
        <v>79</v>
      </c>
      <c r="G24" s="103"/>
      <c r="H24" s="103"/>
      <c r="I24" s="48"/>
      <c r="J24" s="34" t="s">
        <v>76</v>
      </c>
      <c r="K24" s="41">
        <f>[1]消費税率!C3</f>
        <v>1.1000000000000001</v>
      </c>
    </row>
    <row r="25" spans="1:11" ht="22.5" customHeight="1" thickBot="1">
      <c r="A25" s="98"/>
      <c r="B25" s="105" t="s">
        <v>89</v>
      </c>
      <c r="C25" s="72"/>
      <c r="D25" s="73">
        <f>G25*6000*0.8*K25</f>
        <v>0</v>
      </c>
      <c r="E25" s="74"/>
      <c r="F25" s="2"/>
      <c r="G25" s="51"/>
      <c r="H25" s="26" t="s">
        <v>80</v>
      </c>
      <c r="I25" s="26"/>
      <c r="J25" s="26"/>
      <c r="K25" s="38">
        <f>[1]消費税率!C3</f>
        <v>1.1000000000000001</v>
      </c>
    </row>
    <row r="26" spans="1:11" ht="22.5" customHeight="1" thickBot="1">
      <c r="A26" s="98"/>
      <c r="B26" s="87" t="s">
        <v>90</v>
      </c>
      <c r="C26" s="88"/>
      <c r="D26" s="73">
        <f>SUM(D20:E25)*0.1</f>
        <v>0</v>
      </c>
      <c r="E26" s="74"/>
      <c r="F26" s="99" t="s">
        <v>91</v>
      </c>
      <c r="G26" s="100"/>
      <c r="H26" s="100"/>
      <c r="I26" s="100"/>
      <c r="J26" s="100"/>
      <c r="K26" s="101"/>
    </row>
    <row r="27" spans="1:11" ht="22.5" customHeight="1" thickBot="1">
      <c r="A27" s="28"/>
      <c r="B27" s="117" t="s">
        <v>3</v>
      </c>
      <c r="C27" s="118"/>
      <c r="D27" s="121">
        <f>SUM(D20:E26)</f>
        <v>0</v>
      </c>
      <c r="E27" s="122"/>
      <c r="F27" s="99" t="s">
        <v>92</v>
      </c>
      <c r="G27" s="100"/>
      <c r="H27" s="100"/>
      <c r="I27" s="100"/>
      <c r="J27" s="100"/>
      <c r="K27" s="101"/>
    </row>
    <row r="28" spans="1:11" ht="22.5" customHeight="1" thickBot="1">
      <c r="A28" s="70" t="s">
        <v>8</v>
      </c>
      <c r="B28" s="71"/>
      <c r="C28" s="72"/>
      <c r="D28" s="73">
        <f>D27*0.3</f>
        <v>0</v>
      </c>
      <c r="E28" s="74"/>
      <c r="F28" s="2" t="s">
        <v>107</v>
      </c>
      <c r="G28" s="26"/>
      <c r="H28" s="26"/>
      <c r="I28" s="26"/>
      <c r="J28" s="26"/>
      <c r="K28" s="27"/>
    </row>
    <row r="29" spans="1:11" ht="22.5" customHeight="1">
      <c r="A29" s="75" t="s">
        <v>9</v>
      </c>
      <c r="B29" s="76"/>
      <c r="C29" s="77"/>
      <c r="D29" s="78">
        <f>ROUNDUP(D27+D28,0)</f>
        <v>0</v>
      </c>
      <c r="E29" s="79"/>
      <c r="F29" s="5" t="s">
        <v>10</v>
      </c>
      <c r="G29" s="5"/>
      <c r="H29" s="5"/>
      <c r="I29" s="5"/>
      <c r="J29" s="5"/>
      <c r="K29" s="23"/>
    </row>
    <row r="30" spans="1:11" ht="22.5" customHeight="1" thickBot="1">
      <c r="A30" s="80" t="s">
        <v>11</v>
      </c>
      <c r="B30" s="81"/>
      <c r="C30" s="82"/>
      <c r="D30" s="83">
        <f>ROUNDUP(D27/1.1*0.1,0)+ROUNDUP(D28/1.1*0.1,0)</f>
        <v>0</v>
      </c>
      <c r="E30" s="84"/>
      <c r="F30" s="24"/>
      <c r="G30" s="24"/>
      <c r="H30" s="24"/>
      <c r="I30" s="24"/>
      <c r="J30" s="24"/>
      <c r="K30" s="25"/>
    </row>
    <row r="31" spans="1:11" ht="18" customHeight="1">
      <c r="A31" s="1"/>
      <c r="B31" s="1"/>
      <c r="C31" s="1"/>
      <c r="D31" s="1"/>
      <c r="E31" s="1"/>
      <c r="F31" s="1"/>
      <c r="G31" s="1"/>
      <c r="H31" s="1"/>
      <c r="I31" s="1"/>
      <c r="J31" s="1"/>
      <c r="K31" s="1"/>
    </row>
    <row r="32" spans="1:11" ht="18" customHeight="1">
      <c r="A32" s="33"/>
      <c r="B32" s="34"/>
      <c r="C32" s="1"/>
      <c r="D32" s="1"/>
      <c r="E32" s="1"/>
      <c r="F32" s="1"/>
      <c r="G32" s="1"/>
      <c r="H32" s="1"/>
      <c r="I32" s="1"/>
      <c r="J32" s="1"/>
      <c r="K32" s="1"/>
    </row>
    <row r="33" spans="1:11" ht="18" customHeight="1">
      <c r="A33" s="35"/>
      <c r="B33" s="34"/>
      <c r="C33" s="1"/>
      <c r="D33" s="1"/>
      <c r="E33" s="1"/>
      <c r="F33" s="1"/>
      <c r="G33" s="1"/>
      <c r="H33" s="1"/>
      <c r="I33" s="1"/>
      <c r="J33" s="1"/>
      <c r="K33" s="1"/>
    </row>
    <row r="34" spans="1:11" ht="18" customHeight="1">
      <c r="A34" s="35"/>
      <c r="B34" s="34"/>
      <c r="C34" s="1"/>
      <c r="D34" s="1"/>
      <c r="E34" s="1"/>
      <c r="F34" s="1"/>
      <c r="G34" s="1"/>
      <c r="H34" s="1"/>
      <c r="I34" s="1"/>
      <c r="J34" s="1"/>
      <c r="K34" s="1"/>
    </row>
    <row r="35" spans="1:11" ht="18" customHeight="1">
      <c r="A35" s="35"/>
      <c r="B35" s="34"/>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600000000000001" customHeight="1">
      <c r="A38" s="1"/>
      <c r="B38" s="1"/>
      <c r="C38" s="1"/>
      <c r="D38" s="1"/>
      <c r="E38" s="1"/>
      <c r="F38" s="1"/>
      <c r="G38" s="1"/>
      <c r="H38" s="1"/>
      <c r="I38" s="1"/>
      <c r="J38" s="1"/>
      <c r="K38" s="1"/>
    </row>
    <row r="39" spans="1:11" ht="18.600000000000001" customHeight="1">
      <c r="A39" s="1"/>
      <c r="B39" s="1"/>
      <c r="C39" s="1"/>
      <c r="D39" s="1"/>
      <c r="E39" s="1"/>
      <c r="F39" s="1"/>
      <c r="G39" s="1"/>
      <c r="H39" s="1"/>
      <c r="I39" s="1"/>
      <c r="J39" s="1"/>
      <c r="K39" s="1"/>
    </row>
    <row r="40" spans="1:11" ht="18.600000000000001" customHeight="1">
      <c r="A40" s="1"/>
      <c r="B40" s="1"/>
      <c r="C40" s="1"/>
      <c r="D40" s="1"/>
      <c r="E40" s="1"/>
      <c r="F40" s="1"/>
      <c r="G40" s="1"/>
      <c r="H40" s="1"/>
      <c r="I40" s="1"/>
      <c r="J40" s="1"/>
      <c r="K40" s="1"/>
    </row>
    <row r="41" spans="1:11" ht="18.600000000000001" customHeight="1">
      <c r="A41" s="1"/>
      <c r="B41" s="1"/>
      <c r="C41" s="1"/>
      <c r="D41" s="1"/>
      <c r="E41" s="1"/>
      <c r="F41" s="1"/>
      <c r="G41" s="1"/>
      <c r="H41" s="1"/>
      <c r="I41" s="1"/>
      <c r="J41" s="1"/>
      <c r="K41" s="1"/>
    </row>
    <row r="42" spans="1:11" ht="18.600000000000001" customHeight="1">
      <c r="A42" s="1"/>
      <c r="B42" s="1"/>
      <c r="C42" s="1"/>
      <c r="D42" s="1"/>
      <c r="E42" s="1"/>
      <c r="F42" s="1"/>
      <c r="G42" s="1"/>
      <c r="H42" s="1"/>
      <c r="I42" s="1"/>
      <c r="J42" s="1"/>
      <c r="K42" s="1"/>
    </row>
    <row r="43" spans="1:11" ht="18.600000000000001" customHeight="1">
      <c r="A43" s="1"/>
      <c r="B43" s="1"/>
      <c r="C43" s="1"/>
      <c r="D43" s="1"/>
      <c r="E43" s="1"/>
      <c r="F43" s="1"/>
      <c r="G43" s="1"/>
      <c r="H43" s="1"/>
      <c r="I43" s="1"/>
      <c r="J43" s="1"/>
      <c r="K43" s="1"/>
    </row>
    <row r="44" spans="1:11" ht="18.600000000000001" customHeight="1"/>
    <row r="45" spans="1:11" ht="18.600000000000001" customHeight="1"/>
    <row r="46" spans="1:11" ht="18.600000000000001" customHeight="1"/>
    <row r="47" spans="1:11" ht="18.600000000000001" customHeight="1"/>
  </sheetData>
  <sheetProtection algorithmName="SHA-512" hashValue="m2hTdt952nvJF/0tsMDdli/CkLj19ZtT9wcYImj5z6B+qO9iCe6xamYNTyXMd4wFphPB30482QWnFrVWbh6GAw==" saltValue="uMS/xu6nJHXRaleUdSsVXw==" spinCount="100000" sheet="1" objects="1" scenarios="1"/>
  <mergeCells count="47">
    <mergeCell ref="A28:C28"/>
    <mergeCell ref="D28:E28"/>
    <mergeCell ref="A29:C29"/>
    <mergeCell ref="D29:E29"/>
    <mergeCell ref="A30:C30"/>
    <mergeCell ref="D30:E30"/>
    <mergeCell ref="B26:C26"/>
    <mergeCell ref="D26:E26"/>
    <mergeCell ref="F26:K26"/>
    <mergeCell ref="B27:C27"/>
    <mergeCell ref="D27:E27"/>
    <mergeCell ref="F27:K27"/>
    <mergeCell ref="D23:E23"/>
    <mergeCell ref="F23:H23"/>
    <mergeCell ref="D24:E24"/>
    <mergeCell ref="F24:H24"/>
    <mergeCell ref="B25:C25"/>
    <mergeCell ref="D25:E25"/>
    <mergeCell ref="A20:A26"/>
    <mergeCell ref="B20:C20"/>
    <mergeCell ref="D20:E20"/>
    <mergeCell ref="F20:K20"/>
    <mergeCell ref="B21:C21"/>
    <mergeCell ref="D21:E21"/>
    <mergeCell ref="F21:I21"/>
    <mergeCell ref="B22:C24"/>
    <mergeCell ref="D22:E22"/>
    <mergeCell ref="F22:H22"/>
    <mergeCell ref="A14:C14"/>
    <mergeCell ref="A16:C16"/>
    <mergeCell ref="D16:K16"/>
    <mergeCell ref="B19:C19"/>
    <mergeCell ref="D19:E19"/>
    <mergeCell ref="F19:K19"/>
    <mergeCell ref="A9:K9"/>
    <mergeCell ref="A11:C11"/>
    <mergeCell ref="D11:K11"/>
    <mergeCell ref="A12:C12"/>
    <mergeCell ref="D12:K12"/>
    <mergeCell ref="A13:C13"/>
    <mergeCell ref="D13:K13"/>
    <mergeCell ref="I1:K1"/>
    <mergeCell ref="H2:K2"/>
    <mergeCell ref="H3:K3"/>
    <mergeCell ref="H4:K4"/>
    <mergeCell ref="H6:K6"/>
    <mergeCell ref="A8:K8"/>
  </mergeCells>
  <phoneticPr fontId="1"/>
  <pageMargins left="0.51181102362204722" right="0.23622047244094491" top="0.74803149606299213" bottom="0.74803149606299213" header="0.31496062992125984" footer="0.31496062992125984"/>
  <pageSetup paperSize="9" orientation="portrait" r:id="rId1"/>
  <headerFooter>
    <oddHeader>&amp;LVer_2024_04_01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7"/>
  <sheetViews>
    <sheetView view="pageLayout" zoomScaleNormal="100" workbookViewId="0">
      <selection activeCell="G14" sqref="G14"/>
    </sheetView>
  </sheetViews>
  <sheetFormatPr defaultColWidth="9" defaultRowHeight="13.5"/>
  <cols>
    <col min="1" max="11" width="8.5" style="22" customWidth="1"/>
    <col min="12" max="16384" width="9" style="22"/>
  </cols>
  <sheetData>
    <row r="1" spans="1:11" ht="18" customHeight="1" thickBot="1">
      <c r="A1" s="46" t="s">
        <v>67</v>
      </c>
      <c r="B1" s="46"/>
      <c r="C1" s="46"/>
      <c r="D1" s="46"/>
      <c r="E1" s="46"/>
      <c r="F1" s="46"/>
      <c r="G1" s="46"/>
      <c r="H1" s="47" t="s">
        <v>0</v>
      </c>
      <c r="I1" s="68"/>
      <c r="J1" s="68"/>
      <c r="K1" s="69"/>
    </row>
    <row r="2" spans="1:11" ht="18" customHeight="1">
      <c r="A2" s="46"/>
      <c r="B2" s="46"/>
      <c r="C2" s="46"/>
      <c r="D2" s="46"/>
      <c r="E2" s="46"/>
      <c r="F2" s="46"/>
      <c r="G2" s="46"/>
      <c r="H2" s="106" t="s">
        <v>99</v>
      </c>
      <c r="I2" s="107"/>
      <c r="J2" s="107"/>
      <c r="K2" s="108"/>
    </row>
    <row r="3" spans="1:11" ht="18" customHeight="1">
      <c r="A3" s="46"/>
      <c r="B3" s="46"/>
      <c r="C3" s="46"/>
      <c r="D3" s="46"/>
      <c r="E3" s="46"/>
      <c r="F3" s="46"/>
      <c r="G3" s="46"/>
      <c r="H3" s="109" t="s">
        <v>101</v>
      </c>
      <c r="I3" s="110"/>
      <c r="J3" s="110"/>
      <c r="K3" s="111"/>
    </row>
    <row r="4" spans="1:11" ht="18" customHeight="1" thickBot="1">
      <c r="A4" s="46"/>
      <c r="B4" s="46"/>
      <c r="C4" s="46"/>
      <c r="D4" s="46"/>
      <c r="E4" s="46"/>
      <c r="F4" s="46"/>
      <c r="G4" s="46"/>
      <c r="H4" s="114" t="s">
        <v>100</v>
      </c>
      <c r="I4" s="115"/>
      <c r="J4" s="115"/>
      <c r="K4" s="116"/>
    </row>
    <row r="5" spans="1:11" ht="18" customHeight="1">
      <c r="A5" s="46"/>
      <c r="B5" s="46"/>
      <c r="C5" s="46"/>
      <c r="D5" s="46"/>
      <c r="E5" s="46"/>
      <c r="F5" s="46"/>
      <c r="G5" s="46"/>
      <c r="H5" s="46"/>
      <c r="I5" s="49"/>
      <c r="J5" s="49"/>
      <c r="K5" s="49"/>
    </row>
    <row r="6" spans="1:11" ht="18" customHeight="1">
      <c r="A6" s="46"/>
      <c r="B6" s="46"/>
      <c r="C6" s="46"/>
      <c r="D6" s="46"/>
      <c r="E6" s="46"/>
      <c r="F6" s="46"/>
      <c r="G6" s="46"/>
      <c r="H6" s="113" t="s">
        <v>104</v>
      </c>
      <c r="I6" s="113"/>
      <c r="J6" s="113"/>
      <c r="K6" s="113"/>
    </row>
    <row r="7" spans="1:11" ht="18" customHeight="1">
      <c r="A7" s="46"/>
      <c r="B7" s="46"/>
      <c r="C7" s="46"/>
      <c r="D7" s="46"/>
      <c r="E7" s="46"/>
      <c r="F7" s="46"/>
      <c r="G7" s="46"/>
      <c r="H7" s="46"/>
      <c r="I7" s="46"/>
      <c r="J7" s="46"/>
      <c r="K7" s="46"/>
    </row>
    <row r="8" spans="1:11" ht="18" customHeight="1">
      <c r="A8" s="112" t="s">
        <v>12</v>
      </c>
      <c r="B8" s="112"/>
      <c r="C8" s="112"/>
      <c r="D8" s="112"/>
      <c r="E8" s="112"/>
      <c r="F8" s="112"/>
      <c r="G8" s="112"/>
      <c r="H8" s="112"/>
      <c r="I8" s="112"/>
      <c r="J8" s="112"/>
      <c r="K8" s="112"/>
    </row>
    <row r="9" spans="1:11" ht="18" customHeight="1">
      <c r="A9" s="112" t="s">
        <v>102</v>
      </c>
      <c r="B9" s="112"/>
      <c r="C9" s="112"/>
      <c r="D9" s="112"/>
      <c r="E9" s="112"/>
      <c r="F9" s="112"/>
      <c r="G9" s="112"/>
      <c r="H9" s="112"/>
      <c r="I9" s="112"/>
      <c r="J9" s="112"/>
      <c r="K9" s="112"/>
    </row>
    <row r="10" spans="1:11" ht="18" customHeight="1" thickBot="1">
      <c r="A10" s="46"/>
      <c r="B10" s="46"/>
      <c r="C10" s="46"/>
      <c r="D10" s="46"/>
      <c r="E10" s="46"/>
      <c r="F10" s="46"/>
      <c r="G10" s="46"/>
      <c r="H10" s="46"/>
      <c r="I10" s="46"/>
      <c r="J10" s="46"/>
      <c r="K10" s="46"/>
    </row>
    <row r="11" spans="1:11" ht="31.35" customHeight="1" thickBot="1">
      <c r="A11" s="67" t="s">
        <v>97</v>
      </c>
      <c r="B11" s="68"/>
      <c r="C11" s="69"/>
      <c r="D11" s="68"/>
      <c r="E11" s="68"/>
      <c r="F11" s="68"/>
      <c r="G11" s="68"/>
      <c r="H11" s="68"/>
      <c r="I11" s="68"/>
      <c r="J11" s="68"/>
      <c r="K11" s="69"/>
    </row>
    <row r="12" spans="1:11" ht="22.5" customHeight="1" thickBot="1">
      <c r="A12" s="67" t="s">
        <v>96</v>
      </c>
      <c r="B12" s="68"/>
      <c r="C12" s="69"/>
      <c r="D12" s="67"/>
      <c r="E12" s="68"/>
      <c r="F12" s="68"/>
      <c r="G12" s="68"/>
      <c r="H12" s="68"/>
      <c r="I12" s="68"/>
      <c r="J12" s="68"/>
      <c r="K12" s="69"/>
    </row>
    <row r="13" spans="1:11" ht="42.6" customHeight="1" thickBot="1">
      <c r="A13" s="58" t="s">
        <v>1</v>
      </c>
      <c r="B13" s="59"/>
      <c r="C13" s="60"/>
      <c r="D13" s="61"/>
      <c r="E13" s="62"/>
      <c r="F13" s="62"/>
      <c r="G13" s="62"/>
      <c r="H13" s="62"/>
      <c r="I13" s="62"/>
      <c r="J13" s="62"/>
      <c r="K13" s="63"/>
    </row>
    <row r="14" spans="1:11" ht="22.5" customHeight="1" thickBot="1">
      <c r="A14" s="64" t="s">
        <v>63</v>
      </c>
      <c r="B14" s="65"/>
      <c r="C14" s="66"/>
      <c r="D14" s="24"/>
      <c r="E14" s="52"/>
      <c r="F14" s="24" t="s">
        <v>98</v>
      </c>
      <c r="G14" s="24"/>
      <c r="H14" s="24"/>
      <c r="I14" s="24"/>
      <c r="J14" s="24"/>
      <c r="K14" s="25"/>
    </row>
    <row r="15" spans="1:11" ht="22.5" customHeight="1" thickBot="1">
      <c r="A15" s="1"/>
      <c r="B15" s="1"/>
      <c r="C15" s="1"/>
      <c r="D15" s="1"/>
      <c r="E15" s="1"/>
      <c r="F15" s="1"/>
      <c r="G15" s="1"/>
      <c r="H15" s="1"/>
      <c r="I15" s="1"/>
      <c r="J15" s="1"/>
      <c r="K15" s="1"/>
    </row>
    <row r="16" spans="1:11" ht="22.5" customHeight="1" thickBot="1">
      <c r="A16" s="91" t="s">
        <v>64</v>
      </c>
      <c r="B16" s="92"/>
      <c r="C16" s="93"/>
      <c r="D16" s="94">
        <f>D29</f>
        <v>0</v>
      </c>
      <c r="E16" s="94"/>
      <c r="F16" s="94"/>
      <c r="G16" s="94"/>
      <c r="H16" s="94"/>
      <c r="I16" s="94"/>
      <c r="J16" s="94"/>
      <c r="K16" s="95"/>
    </row>
    <row r="17" spans="1:11" ht="22.5" customHeight="1">
      <c r="A17" s="1"/>
      <c r="B17" s="1"/>
      <c r="C17" s="1"/>
      <c r="D17" s="1"/>
      <c r="E17" s="1"/>
      <c r="F17" s="1"/>
      <c r="G17" s="1"/>
      <c r="H17" s="1"/>
      <c r="I17" s="1"/>
      <c r="J17" s="1"/>
      <c r="K17" s="1"/>
    </row>
    <row r="18" spans="1:11" ht="22.5" customHeight="1" thickBot="1">
      <c r="A18" s="1" t="s">
        <v>2</v>
      </c>
      <c r="B18" s="1"/>
      <c r="C18" s="1"/>
      <c r="D18" s="1"/>
      <c r="E18" s="1"/>
      <c r="F18" s="1"/>
      <c r="G18" s="1"/>
      <c r="H18" s="1"/>
      <c r="I18" s="1"/>
      <c r="J18" s="1"/>
      <c r="K18" s="1"/>
    </row>
    <row r="19" spans="1:11" ht="22.5" customHeight="1" thickBot="1">
      <c r="A19" s="12" t="s">
        <v>5</v>
      </c>
      <c r="B19" s="85" t="s">
        <v>4</v>
      </c>
      <c r="C19" s="86"/>
      <c r="D19" s="85" t="s">
        <v>7</v>
      </c>
      <c r="E19" s="86"/>
      <c r="F19" s="96" t="s">
        <v>81</v>
      </c>
      <c r="G19" s="96"/>
      <c r="H19" s="96"/>
      <c r="I19" s="96"/>
      <c r="J19" s="96"/>
      <c r="K19" s="86"/>
    </row>
    <row r="20" spans="1:11" ht="22.5" customHeight="1" thickBot="1">
      <c r="A20" s="97" t="s">
        <v>6</v>
      </c>
      <c r="B20" s="70" t="s">
        <v>28</v>
      </c>
      <c r="C20" s="72"/>
      <c r="D20" s="119"/>
      <c r="E20" s="120"/>
      <c r="F20" s="70" t="s">
        <v>82</v>
      </c>
      <c r="G20" s="71"/>
      <c r="H20" s="71"/>
      <c r="I20" s="71"/>
      <c r="J20" s="71"/>
      <c r="K20" s="72"/>
    </row>
    <row r="21" spans="1:11" ht="22.5" customHeight="1" thickBot="1">
      <c r="A21" s="98"/>
      <c r="B21" s="70" t="s">
        <v>87</v>
      </c>
      <c r="C21" s="127"/>
      <c r="D21" s="73">
        <f>F21*K21</f>
        <v>0</v>
      </c>
      <c r="E21" s="128"/>
      <c r="F21" s="129"/>
      <c r="G21" s="130"/>
      <c r="H21" s="130"/>
      <c r="I21" s="130"/>
      <c r="J21" s="39" t="s">
        <v>85</v>
      </c>
      <c r="K21" s="40">
        <f>消費税率!C3</f>
        <v>1.1000000000000001</v>
      </c>
    </row>
    <row r="22" spans="1:11" ht="22.5" customHeight="1">
      <c r="A22" s="98"/>
      <c r="B22" s="87" t="s">
        <v>88</v>
      </c>
      <c r="C22" s="88"/>
      <c r="D22" s="123">
        <f>20000*I22*K22</f>
        <v>0</v>
      </c>
      <c r="E22" s="124"/>
      <c r="F22" s="102" t="s">
        <v>77</v>
      </c>
      <c r="G22" s="102"/>
      <c r="H22" s="102"/>
      <c r="I22" s="50"/>
      <c r="J22" s="36" t="s">
        <v>76</v>
      </c>
      <c r="K22" s="40">
        <v>1.1000000000000001</v>
      </c>
    </row>
    <row r="23" spans="1:11" ht="22.5" customHeight="1">
      <c r="A23" s="98"/>
      <c r="B23" s="89"/>
      <c r="C23" s="90"/>
      <c r="D23" s="125">
        <f>30000*I23*K23</f>
        <v>0</v>
      </c>
      <c r="E23" s="126"/>
      <c r="F23" s="104" t="s">
        <v>78</v>
      </c>
      <c r="G23" s="103"/>
      <c r="H23" s="103"/>
      <c r="I23" s="48"/>
      <c r="J23" s="34" t="s">
        <v>76</v>
      </c>
      <c r="K23" s="41">
        <f>消費税率!C3</f>
        <v>1.1000000000000001</v>
      </c>
    </row>
    <row r="24" spans="1:11" ht="22.5" customHeight="1" thickBot="1">
      <c r="A24" s="98"/>
      <c r="B24" s="89"/>
      <c r="C24" s="90"/>
      <c r="D24" s="125">
        <f>20000*I24*K24</f>
        <v>0</v>
      </c>
      <c r="E24" s="126"/>
      <c r="F24" s="103" t="s">
        <v>79</v>
      </c>
      <c r="G24" s="103"/>
      <c r="H24" s="103"/>
      <c r="I24" s="48"/>
      <c r="J24" s="34" t="s">
        <v>76</v>
      </c>
      <c r="K24" s="41">
        <f>消費税率!C3</f>
        <v>1.1000000000000001</v>
      </c>
    </row>
    <row r="25" spans="1:11" ht="22.5" customHeight="1" thickBot="1">
      <c r="A25" s="98"/>
      <c r="B25" s="105" t="s">
        <v>89</v>
      </c>
      <c r="C25" s="72"/>
      <c r="D25" s="73">
        <f>G25*6000*0.8*K25</f>
        <v>0</v>
      </c>
      <c r="E25" s="74"/>
      <c r="F25" s="2"/>
      <c r="G25" s="51"/>
      <c r="H25" s="26" t="s">
        <v>80</v>
      </c>
      <c r="I25" s="26"/>
      <c r="J25" s="26"/>
      <c r="K25" s="38">
        <f>消費税率!C3</f>
        <v>1.1000000000000001</v>
      </c>
    </row>
    <row r="26" spans="1:11" ht="22.5" customHeight="1" thickBot="1">
      <c r="A26" s="98"/>
      <c r="B26" s="87" t="s">
        <v>90</v>
      </c>
      <c r="C26" s="88"/>
      <c r="D26" s="73">
        <f>SUM(D20:E25)*0.1</f>
        <v>0</v>
      </c>
      <c r="E26" s="74"/>
      <c r="F26" s="99" t="s">
        <v>91</v>
      </c>
      <c r="G26" s="100"/>
      <c r="H26" s="100"/>
      <c r="I26" s="100"/>
      <c r="J26" s="100"/>
      <c r="K26" s="101"/>
    </row>
    <row r="27" spans="1:11" ht="22.5" customHeight="1" thickBot="1">
      <c r="A27" s="28"/>
      <c r="B27" s="117" t="s">
        <v>3</v>
      </c>
      <c r="C27" s="118"/>
      <c r="D27" s="121">
        <f>SUM(D20:E26)</f>
        <v>0</v>
      </c>
      <c r="E27" s="122"/>
      <c r="F27" s="99" t="s">
        <v>92</v>
      </c>
      <c r="G27" s="100"/>
      <c r="H27" s="100"/>
      <c r="I27" s="100"/>
      <c r="J27" s="100"/>
      <c r="K27" s="101"/>
    </row>
    <row r="28" spans="1:11" ht="22.5" customHeight="1" thickBot="1">
      <c r="A28" s="70" t="s">
        <v>8</v>
      </c>
      <c r="B28" s="71"/>
      <c r="C28" s="72"/>
      <c r="D28" s="73">
        <f>D27*0.4</f>
        <v>0</v>
      </c>
      <c r="E28" s="74"/>
      <c r="F28" s="2" t="s">
        <v>106</v>
      </c>
      <c r="G28" s="26"/>
      <c r="H28" s="26"/>
      <c r="I28" s="26"/>
      <c r="J28" s="26"/>
      <c r="K28" s="27"/>
    </row>
    <row r="29" spans="1:11" ht="22.5" customHeight="1">
      <c r="A29" s="75" t="s">
        <v>9</v>
      </c>
      <c r="B29" s="76"/>
      <c r="C29" s="77"/>
      <c r="D29" s="78">
        <f>ROUNDUP(D27+D28,0)</f>
        <v>0</v>
      </c>
      <c r="E29" s="79"/>
      <c r="F29" s="5" t="s">
        <v>10</v>
      </c>
      <c r="G29" s="5"/>
      <c r="H29" s="5"/>
      <c r="I29" s="5"/>
      <c r="J29" s="5"/>
      <c r="K29" s="23"/>
    </row>
    <row r="30" spans="1:11" ht="22.5" customHeight="1" thickBot="1">
      <c r="A30" s="80" t="s">
        <v>11</v>
      </c>
      <c r="B30" s="81"/>
      <c r="C30" s="82"/>
      <c r="D30" s="83">
        <f>ROUNDUP(D27/1.1*0.1,0)+ROUNDUP(D28/1.1*0.1,0)</f>
        <v>0</v>
      </c>
      <c r="E30" s="84"/>
      <c r="F30" s="24"/>
      <c r="G30" s="24"/>
      <c r="H30" s="24"/>
      <c r="I30" s="24"/>
      <c r="J30" s="24"/>
      <c r="K30" s="25"/>
    </row>
    <row r="31" spans="1:11" ht="18" customHeight="1">
      <c r="A31" s="1"/>
      <c r="B31" s="1"/>
      <c r="C31" s="1"/>
      <c r="D31" s="1"/>
      <c r="E31" s="1"/>
      <c r="F31" s="1"/>
      <c r="G31" s="1"/>
      <c r="H31" s="1"/>
      <c r="I31" s="1"/>
      <c r="J31" s="1"/>
      <c r="K31" s="1"/>
    </row>
    <row r="32" spans="1:11" ht="18" customHeight="1">
      <c r="A32" s="33"/>
      <c r="B32" s="34"/>
      <c r="C32" s="1"/>
      <c r="D32" s="1"/>
      <c r="E32" s="1"/>
      <c r="F32" s="1"/>
      <c r="G32" s="1"/>
      <c r="H32" s="1"/>
      <c r="I32" s="1"/>
      <c r="J32" s="1"/>
      <c r="K32" s="1"/>
    </row>
    <row r="33" spans="1:11" ht="18" customHeight="1">
      <c r="A33" s="35"/>
      <c r="B33" s="34"/>
      <c r="C33" s="1"/>
      <c r="D33" s="1"/>
      <c r="E33" s="1"/>
      <c r="F33" s="1"/>
      <c r="G33" s="1"/>
      <c r="H33" s="1"/>
      <c r="I33" s="1"/>
      <c r="J33" s="1"/>
      <c r="K33" s="1"/>
    </row>
    <row r="34" spans="1:11" ht="18" customHeight="1">
      <c r="A34" s="35"/>
      <c r="B34" s="34"/>
      <c r="C34" s="1"/>
      <c r="D34" s="1"/>
      <c r="E34" s="1"/>
      <c r="F34" s="1"/>
      <c r="G34" s="1"/>
      <c r="H34" s="1"/>
      <c r="I34" s="1"/>
      <c r="J34" s="1"/>
      <c r="K34" s="1"/>
    </row>
    <row r="35" spans="1:11" ht="18" customHeight="1">
      <c r="A35" s="35"/>
      <c r="B35" s="34"/>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600000000000001" customHeight="1">
      <c r="A38" s="1"/>
      <c r="B38" s="1"/>
      <c r="C38" s="1"/>
      <c r="D38" s="1"/>
      <c r="E38" s="1"/>
      <c r="F38" s="1"/>
      <c r="G38" s="1"/>
      <c r="H38" s="1"/>
      <c r="I38" s="1"/>
      <c r="J38" s="1"/>
      <c r="K38" s="1"/>
    </row>
    <row r="39" spans="1:11" ht="18.600000000000001" customHeight="1">
      <c r="A39" s="1"/>
      <c r="B39" s="1"/>
      <c r="C39" s="1"/>
      <c r="D39" s="1"/>
      <c r="E39" s="1"/>
      <c r="F39" s="1"/>
      <c r="G39" s="1"/>
      <c r="H39" s="1"/>
      <c r="I39" s="1"/>
      <c r="J39" s="1"/>
      <c r="K39" s="1"/>
    </row>
    <row r="40" spans="1:11" ht="18.600000000000001" customHeight="1">
      <c r="A40" s="1"/>
      <c r="B40" s="1"/>
      <c r="C40" s="1"/>
      <c r="D40" s="1"/>
      <c r="E40" s="1"/>
      <c r="F40" s="1"/>
      <c r="G40" s="1"/>
      <c r="H40" s="1"/>
      <c r="I40" s="1"/>
      <c r="J40" s="1"/>
      <c r="K40" s="1"/>
    </row>
    <row r="41" spans="1:11" ht="18.600000000000001" customHeight="1">
      <c r="A41" s="1"/>
      <c r="B41" s="1"/>
      <c r="C41" s="1"/>
      <c r="D41" s="1"/>
      <c r="E41" s="1"/>
      <c r="F41" s="1"/>
      <c r="G41" s="1"/>
      <c r="H41" s="1"/>
      <c r="I41" s="1"/>
      <c r="J41" s="1"/>
      <c r="K41" s="1"/>
    </row>
    <row r="42" spans="1:11" ht="18.600000000000001" customHeight="1">
      <c r="A42" s="1"/>
      <c r="B42" s="1"/>
      <c r="C42" s="1"/>
      <c r="D42" s="1"/>
      <c r="E42" s="1"/>
      <c r="F42" s="1"/>
      <c r="G42" s="1"/>
      <c r="H42" s="1"/>
      <c r="I42" s="1"/>
      <c r="J42" s="1"/>
      <c r="K42" s="1"/>
    </row>
    <row r="43" spans="1:11" ht="18.600000000000001" customHeight="1">
      <c r="A43" s="1"/>
      <c r="B43" s="1"/>
      <c r="C43" s="1"/>
      <c r="D43" s="1"/>
      <c r="E43" s="1"/>
      <c r="F43" s="1"/>
      <c r="G43" s="1"/>
      <c r="H43" s="1"/>
      <c r="I43" s="1"/>
      <c r="J43" s="1"/>
      <c r="K43" s="1"/>
    </row>
    <row r="44" spans="1:11" ht="18.600000000000001" customHeight="1"/>
    <row r="45" spans="1:11" ht="18.600000000000001" customHeight="1"/>
    <row r="46" spans="1:11" ht="18.600000000000001" customHeight="1"/>
    <row r="47" spans="1:11" ht="18.600000000000001" customHeight="1"/>
  </sheetData>
  <sheetProtection algorithmName="SHA-512" hashValue="GoWar/hIr2yHbarQf7E4sOIs6xsk7UQJhjVtkttEd92FUHLMcLUAVx/giPuv3EEQPOElBKwog/5by4U7BciFMA==" saltValue="gFlBA4/847xqyhc5v9MANg==" spinCount="100000" sheet="1" objects="1" scenarios="1"/>
  <mergeCells count="47">
    <mergeCell ref="F27:K27"/>
    <mergeCell ref="B27:C27"/>
    <mergeCell ref="D25:E25"/>
    <mergeCell ref="D20:E20"/>
    <mergeCell ref="D26:E26"/>
    <mergeCell ref="D27:E27"/>
    <mergeCell ref="D22:E22"/>
    <mergeCell ref="D23:E23"/>
    <mergeCell ref="D24:E24"/>
    <mergeCell ref="B21:C21"/>
    <mergeCell ref="D21:E21"/>
    <mergeCell ref="F21:I21"/>
    <mergeCell ref="I1:K1"/>
    <mergeCell ref="H2:K2"/>
    <mergeCell ref="H3:K3"/>
    <mergeCell ref="A9:K9"/>
    <mergeCell ref="A8:K8"/>
    <mergeCell ref="H6:K6"/>
    <mergeCell ref="H4:K4"/>
    <mergeCell ref="D19:E19"/>
    <mergeCell ref="B22:C24"/>
    <mergeCell ref="A16:C16"/>
    <mergeCell ref="D16:K16"/>
    <mergeCell ref="B19:C19"/>
    <mergeCell ref="B20:C20"/>
    <mergeCell ref="F19:K19"/>
    <mergeCell ref="A20:A26"/>
    <mergeCell ref="F26:K26"/>
    <mergeCell ref="F22:H22"/>
    <mergeCell ref="F24:H24"/>
    <mergeCell ref="F23:H23"/>
    <mergeCell ref="B26:C26"/>
    <mergeCell ref="F20:K20"/>
    <mergeCell ref="B25:C25"/>
    <mergeCell ref="A28:C28"/>
    <mergeCell ref="D28:E28"/>
    <mergeCell ref="A29:C29"/>
    <mergeCell ref="D29:E29"/>
    <mergeCell ref="A30:C30"/>
    <mergeCell ref="D30:E30"/>
    <mergeCell ref="A13:C13"/>
    <mergeCell ref="D13:K13"/>
    <mergeCell ref="A14:C14"/>
    <mergeCell ref="A11:C11"/>
    <mergeCell ref="D11:K11"/>
    <mergeCell ref="A12:C12"/>
    <mergeCell ref="D12:K12"/>
  </mergeCells>
  <phoneticPr fontId="1"/>
  <pageMargins left="0.51181102362204722" right="0.23622047244094491" top="0.74803149606299213" bottom="0.74803149606299213" header="0.31496062992125984" footer="0.31496062992125984"/>
  <pageSetup paperSize="9" orientation="portrait" r:id="rId1"/>
  <headerFooter>
    <oddHeader>&amp;LVer_2024_04_01</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zoomScaleNormal="100" workbookViewId="0">
      <selection activeCell="G11" sqref="G11:H11"/>
    </sheetView>
  </sheetViews>
  <sheetFormatPr defaultColWidth="9" defaultRowHeight="13.5"/>
  <cols>
    <col min="1" max="2" width="9" style="22"/>
    <col min="3" max="3" width="10.625" style="22" customWidth="1"/>
    <col min="4" max="4" width="8" style="22" customWidth="1"/>
    <col min="5" max="5" width="10.5" style="22" customWidth="1"/>
    <col min="6" max="6" width="10.375" style="22" customWidth="1"/>
    <col min="7" max="7" width="10.625" style="22" customWidth="1"/>
    <col min="8" max="8" width="10.875" style="22" customWidth="1"/>
    <col min="9" max="16384" width="9" style="22"/>
  </cols>
  <sheetData>
    <row r="1" spans="1:10" ht="21.75" customHeight="1">
      <c r="A1" s="4" t="s">
        <v>71</v>
      </c>
      <c r="B1" s="5"/>
      <c r="C1" s="5"/>
      <c r="D1" s="5"/>
      <c r="E1" s="5"/>
      <c r="F1" s="5"/>
      <c r="G1" s="5"/>
      <c r="H1" s="5"/>
      <c r="I1" s="5"/>
    </row>
    <row r="2" spans="1:10" ht="21.75" customHeight="1">
      <c r="A2" s="5"/>
      <c r="B2" s="5"/>
      <c r="C2" s="5"/>
      <c r="D2" s="5"/>
      <c r="E2" s="5"/>
      <c r="F2" s="5"/>
      <c r="G2" s="5"/>
      <c r="H2" s="5"/>
      <c r="I2" s="5"/>
    </row>
    <row r="3" spans="1:10" ht="21.75" customHeight="1" thickBot="1">
      <c r="A3" s="5" t="s">
        <v>34</v>
      </c>
      <c r="B3" s="5"/>
      <c r="C3" s="5"/>
      <c r="D3" s="5"/>
      <c r="E3" s="5"/>
      <c r="F3" s="5"/>
      <c r="G3" s="5"/>
      <c r="H3" s="5"/>
      <c r="I3" s="5"/>
    </row>
    <row r="4" spans="1:10" ht="21.75" customHeight="1">
      <c r="A4" s="135" t="s">
        <v>35</v>
      </c>
      <c r="B4" s="134"/>
      <c r="C4" s="15" t="s">
        <v>36</v>
      </c>
      <c r="D4" s="15" t="s">
        <v>37</v>
      </c>
      <c r="E4" s="134" t="s">
        <v>38</v>
      </c>
      <c r="F4" s="134"/>
      <c r="G4" s="15" t="s">
        <v>39</v>
      </c>
      <c r="H4" s="134" t="s">
        <v>40</v>
      </c>
      <c r="I4" s="153"/>
    </row>
    <row r="5" spans="1:10" ht="21.75" customHeight="1">
      <c r="A5" s="136"/>
      <c r="B5" s="131"/>
      <c r="C5" s="6"/>
      <c r="D5" s="6"/>
      <c r="E5" s="131"/>
      <c r="F5" s="131"/>
      <c r="G5" s="6"/>
      <c r="H5" s="156"/>
      <c r="I5" s="157"/>
    </row>
    <row r="6" spans="1:10" ht="21.75" customHeight="1">
      <c r="A6" s="136"/>
      <c r="B6" s="131"/>
      <c r="C6" s="6"/>
      <c r="D6" s="6"/>
      <c r="E6" s="131"/>
      <c r="F6" s="131"/>
      <c r="G6" s="6"/>
      <c r="H6" s="156"/>
      <c r="I6" s="157"/>
    </row>
    <row r="7" spans="1:10" ht="21.75" customHeight="1" thickBot="1">
      <c r="A7" s="154"/>
      <c r="B7" s="155"/>
      <c r="C7" s="7"/>
      <c r="D7" s="7"/>
      <c r="E7" s="155"/>
      <c r="F7" s="155"/>
      <c r="G7" s="7"/>
      <c r="H7" s="151"/>
      <c r="I7" s="152"/>
    </row>
    <row r="8" spans="1:10" ht="21.75" customHeight="1">
      <c r="A8" s="5"/>
      <c r="B8" s="5"/>
      <c r="C8" s="5"/>
      <c r="D8" s="5"/>
      <c r="E8" s="5"/>
      <c r="F8" s="5"/>
      <c r="G8" s="5"/>
      <c r="H8" s="5"/>
      <c r="I8" s="5"/>
    </row>
    <row r="9" spans="1:10" ht="21.75" customHeight="1" thickBot="1">
      <c r="A9" s="5" t="s">
        <v>41</v>
      </c>
      <c r="B9" s="5"/>
      <c r="C9" s="5"/>
      <c r="D9" s="5"/>
      <c r="E9" s="5"/>
      <c r="F9" s="5"/>
      <c r="G9" s="5"/>
      <c r="H9" s="5"/>
      <c r="I9" s="5"/>
    </row>
    <row r="10" spans="1:10" ht="21.75" customHeight="1">
      <c r="A10" s="16" t="s">
        <v>42</v>
      </c>
      <c r="B10" s="134" t="s">
        <v>43</v>
      </c>
      <c r="C10" s="134"/>
      <c r="D10" s="134"/>
      <c r="E10" s="15" t="s">
        <v>44</v>
      </c>
      <c r="F10" s="15" t="s">
        <v>45</v>
      </c>
      <c r="G10" s="134" t="s">
        <v>46</v>
      </c>
      <c r="H10" s="153"/>
      <c r="I10" s="5"/>
      <c r="J10" s="5"/>
    </row>
    <row r="11" spans="1:10" ht="21.75" customHeight="1">
      <c r="A11" s="8"/>
      <c r="B11" s="131"/>
      <c r="C11" s="131"/>
      <c r="D11" s="131"/>
      <c r="E11" s="42"/>
      <c r="F11" s="43"/>
      <c r="G11" s="142">
        <f>E11*F11</f>
        <v>0</v>
      </c>
      <c r="H11" s="143"/>
      <c r="I11" s="5"/>
    </row>
    <row r="12" spans="1:10" ht="21.75" customHeight="1">
      <c r="A12" s="8"/>
      <c r="B12" s="131"/>
      <c r="C12" s="131"/>
      <c r="D12" s="131"/>
      <c r="E12" s="42"/>
      <c r="F12" s="43"/>
      <c r="G12" s="142">
        <f t="shared" ref="G12:G14" si="0">E12*F12</f>
        <v>0</v>
      </c>
      <c r="H12" s="143"/>
      <c r="I12" s="5"/>
    </row>
    <row r="13" spans="1:10" ht="21.75" customHeight="1">
      <c r="A13" s="8"/>
      <c r="B13" s="131"/>
      <c r="C13" s="131"/>
      <c r="D13" s="131"/>
      <c r="E13" s="42"/>
      <c r="F13" s="43"/>
      <c r="G13" s="142">
        <f t="shared" si="0"/>
        <v>0</v>
      </c>
      <c r="H13" s="143"/>
      <c r="I13" s="5"/>
    </row>
    <row r="14" spans="1:10" ht="21.75" customHeight="1">
      <c r="A14" s="8"/>
      <c r="B14" s="131"/>
      <c r="C14" s="131"/>
      <c r="D14" s="131"/>
      <c r="E14" s="42"/>
      <c r="F14" s="43"/>
      <c r="G14" s="142">
        <f t="shared" si="0"/>
        <v>0</v>
      </c>
      <c r="H14" s="143"/>
      <c r="I14" s="5"/>
    </row>
    <row r="15" spans="1:10" ht="21.75" customHeight="1" thickBot="1">
      <c r="A15" s="137" t="s">
        <v>86</v>
      </c>
      <c r="B15" s="149"/>
      <c r="C15" s="149"/>
      <c r="D15" s="149"/>
      <c r="E15" s="149"/>
      <c r="F15" s="150"/>
      <c r="G15" s="144">
        <f>SUM(G11:H14)</f>
        <v>0</v>
      </c>
      <c r="H15" s="145"/>
      <c r="I15" s="5"/>
    </row>
    <row r="16" spans="1:10" ht="21.75" customHeight="1">
      <c r="A16" s="5"/>
      <c r="B16" s="5"/>
      <c r="C16" s="5"/>
      <c r="D16" s="5"/>
      <c r="E16" s="5"/>
      <c r="F16" s="5"/>
      <c r="G16" s="5"/>
      <c r="H16" s="5"/>
      <c r="I16" s="5"/>
    </row>
    <row r="17" spans="1:10" ht="21.75" customHeight="1" thickBot="1">
      <c r="A17" s="5" t="s">
        <v>47</v>
      </c>
      <c r="B17" s="5"/>
      <c r="C17" s="5"/>
      <c r="D17" s="5"/>
      <c r="E17" s="5"/>
      <c r="F17" s="5"/>
      <c r="G17" s="5"/>
      <c r="H17" s="5"/>
      <c r="I17" s="5"/>
    </row>
    <row r="18" spans="1:10" ht="21.75" customHeight="1">
      <c r="A18" s="135" t="s">
        <v>54</v>
      </c>
      <c r="B18" s="134"/>
      <c r="C18" s="134"/>
      <c r="D18" s="134" t="s">
        <v>53</v>
      </c>
      <c r="E18" s="146" t="s">
        <v>52</v>
      </c>
      <c r="F18" s="147"/>
      <c r="G18" s="147"/>
      <c r="H18" s="148"/>
      <c r="I18" s="140" t="s">
        <v>52</v>
      </c>
      <c r="J18" s="5"/>
    </row>
    <row r="19" spans="1:10" ht="28.5" customHeight="1">
      <c r="A19" s="136"/>
      <c r="B19" s="131"/>
      <c r="C19" s="131"/>
      <c r="D19" s="131"/>
      <c r="E19" s="10" t="s">
        <v>72</v>
      </c>
      <c r="F19" s="10" t="s">
        <v>73</v>
      </c>
      <c r="G19" s="10" t="s">
        <v>74</v>
      </c>
      <c r="H19" s="10" t="s">
        <v>59</v>
      </c>
      <c r="I19" s="141"/>
      <c r="J19" s="5"/>
    </row>
    <row r="20" spans="1:10" ht="21.75" customHeight="1">
      <c r="A20" s="17" t="s">
        <v>56</v>
      </c>
      <c r="B20" s="131" t="s">
        <v>48</v>
      </c>
      <c r="C20" s="131"/>
      <c r="D20" s="14">
        <v>7</v>
      </c>
      <c r="E20" s="14" t="s">
        <v>49</v>
      </c>
      <c r="F20" s="9"/>
      <c r="G20" s="9"/>
      <c r="H20" s="9"/>
      <c r="I20" s="18"/>
      <c r="J20" s="5"/>
    </row>
    <row r="21" spans="1:10" ht="41.25" customHeight="1">
      <c r="A21" s="17" t="s">
        <v>57</v>
      </c>
      <c r="B21" s="132" t="s">
        <v>58</v>
      </c>
      <c r="C21" s="133"/>
      <c r="D21" s="14">
        <v>5</v>
      </c>
      <c r="E21" s="14" t="s">
        <v>50</v>
      </c>
      <c r="F21" s="14" t="s">
        <v>51</v>
      </c>
      <c r="G21" s="14" t="s">
        <v>60</v>
      </c>
      <c r="H21" s="19" t="s">
        <v>61</v>
      </c>
      <c r="I21" s="18"/>
      <c r="J21" s="5"/>
    </row>
    <row r="22" spans="1:10" ht="21.75" customHeight="1" thickBot="1">
      <c r="A22" s="137" t="s">
        <v>55</v>
      </c>
      <c r="B22" s="138"/>
      <c r="C22" s="138"/>
      <c r="D22" s="138"/>
      <c r="E22" s="138"/>
      <c r="F22" s="138"/>
      <c r="G22" s="138"/>
      <c r="H22" s="139"/>
      <c r="I22" s="11">
        <f>SUM(I20:I21)</f>
        <v>0</v>
      </c>
      <c r="J22" s="5"/>
    </row>
    <row r="23" spans="1:10" ht="21.75" customHeight="1">
      <c r="A23" s="5"/>
      <c r="B23" s="5"/>
      <c r="C23" s="5"/>
      <c r="D23" s="5"/>
      <c r="E23" s="5"/>
      <c r="F23" s="5"/>
      <c r="G23" s="5"/>
      <c r="H23" s="5"/>
      <c r="I23" s="5"/>
    </row>
    <row r="24" spans="1:10" ht="21.75" customHeight="1">
      <c r="A24" s="5"/>
      <c r="B24" s="5"/>
      <c r="C24" s="5"/>
      <c r="D24" s="5"/>
      <c r="E24" s="5"/>
      <c r="F24" s="5"/>
      <c r="G24" s="5"/>
      <c r="H24" s="5"/>
      <c r="I24" s="5"/>
    </row>
    <row r="25" spans="1:10" ht="21.75" customHeight="1">
      <c r="A25" s="5"/>
      <c r="B25" s="5"/>
      <c r="C25" s="5"/>
      <c r="D25" s="5"/>
      <c r="E25" s="5"/>
      <c r="F25" s="5"/>
      <c r="G25" s="5"/>
      <c r="H25" s="5"/>
      <c r="I25" s="5"/>
    </row>
    <row r="26" spans="1:10" ht="21.75" customHeight="1">
      <c r="A26" s="5"/>
      <c r="B26" s="5"/>
      <c r="C26" s="5"/>
      <c r="D26" s="5"/>
      <c r="E26" s="5"/>
      <c r="F26" s="5"/>
      <c r="G26" s="5"/>
      <c r="H26" s="5"/>
      <c r="I26" s="5"/>
    </row>
    <row r="27" spans="1:10" ht="21.75" customHeight="1">
      <c r="A27" s="5"/>
      <c r="B27" s="5"/>
      <c r="C27" s="5"/>
      <c r="D27" s="5"/>
      <c r="E27" s="5"/>
      <c r="F27" s="5"/>
      <c r="G27" s="5"/>
      <c r="H27" s="5"/>
      <c r="I27" s="5"/>
    </row>
    <row r="28" spans="1:10" ht="21.75" customHeight="1">
      <c r="A28" s="5"/>
      <c r="B28" s="5"/>
      <c r="C28" s="5"/>
      <c r="D28" s="5"/>
      <c r="E28" s="5"/>
      <c r="F28" s="5"/>
      <c r="G28" s="5"/>
      <c r="H28" s="5"/>
      <c r="I28" s="5"/>
    </row>
    <row r="29" spans="1:10" ht="21.75" customHeight="1">
      <c r="A29" s="5"/>
      <c r="B29" s="5"/>
      <c r="C29" s="5"/>
      <c r="D29" s="5"/>
      <c r="E29" s="5"/>
      <c r="F29" s="5"/>
      <c r="G29" s="5"/>
      <c r="H29" s="5"/>
      <c r="I29" s="5"/>
    </row>
    <row r="30" spans="1:10" ht="21.75" customHeight="1">
      <c r="A30" s="5"/>
      <c r="B30" s="5"/>
      <c r="C30" s="5"/>
      <c r="D30" s="5"/>
      <c r="E30" s="5"/>
      <c r="F30" s="5"/>
      <c r="G30" s="5"/>
      <c r="H30" s="5"/>
      <c r="I30" s="5"/>
    </row>
    <row r="31" spans="1:10" ht="21.75" customHeight="1">
      <c r="A31" s="5"/>
      <c r="B31" s="5"/>
      <c r="C31" s="5"/>
      <c r="D31" s="5"/>
      <c r="E31" s="5"/>
      <c r="F31" s="5"/>
      <c r="G31" s="5"/>
      <c r="H31" s="5"/>
      <c r="I31" s="5"/>
    </row>
    <row r="32" spans="1:10" ht="21.75" customHeight="1">
      <c r="A32" s="5"/>
      <c r="B32" s="5"/>
      <c r="C32" s="5"/>
      <c r="D32" s="5"/>
      <c r="E32" s="5"/>
      <c r="F32" s="5"/>
      <c r="G32" s="5"/>
      <c r="H32" s="5"/>
      <c r="I32" s="5"/>
    </row>
    <row r="33" spans="1:9" ht="21.75" customHeight="1">
      <c r="A33" s="5"/>
      <c r="B33" s="5"/>
      <c r="C33" s="5"/>
      <c r="D33" s="5"/>
      <c r="E33" s="5"/>
      <c r="F33" s="5"/>
      <c r="G33" s="5"/>
      <c r="H33" s="5"/>
      <c r="I33" s="5"/>
    </row>
    <row r="34" spans="1:9" ht="21.75" customHeight="1">
      <c r="A34" s="5"/>
      <c r="B34" s="5"/>
      <c r="C34" s="5"/>
      <c r="D34" s="5"/>
      <c r="E34" s="5"/>
      <c r="F34" s="5"/>
      <c r="G34" s="5"/>
      <c r="H34" s="5"/>
      <c r="I34" s="5"/>
    </row>
    <row r="35" spans="1:9" ht="21.75" customHeight="1">
      <c r="A35" s="5"/>
      <c r="B35" s="5"/>
      <c r="C35" s="5"/>
      <c r="D35" s="5"/>
      <c r="E35" s="5"/>
      <c r="F35" s="5"/>
      <c r="G35" s="5"/>
      <c r="H35" s="5"/>
      <c r="I35" s="5"/>
    </row>
    <row r="36" spans="1:9" ht="21.75" customHeight="1">
      <c r="A36" s="5"/>
      <c r="B36" s="5"/>
      <c r="C36" s="5"/>
      <c r="D36" s="5"/>
      <c r="E36" s="5"/>
      <c r="F36" s="5"/>
      <c r="G36" s="5"/>
      <c r="H36" s="5"/>
      <c r="I36" s="5"/>
    </row>
    <row r="37" spans="1:9" ht="21.75" customHeight="1">
      <c r="A37" s="5"/>
      <c r="B37" s="5"/>
      <c r="C37" s="5"/>
      <c r="D37" s="5"/>
      <c r="E37" s="5"/>
      <c r="F37" s="5"/>
      <c r="G37" s="5"/>
      <c r="H37" s="5"/>
      <c r="I37" s="5"/>
    </row>
    <row r="38" spans="1:9" ht="21.75" customHeight="1">
      <c r="A38" s="5"/>
      <c r="B38" s="5"/>
      <c r="C38" s="5"/>
      <c r="D38" s="5"/>
      <c r="E38" s="5"/>
      <c r="F38" s="5"/>
      <c r="G38" s="5"/>
      <c r="H38" s="5"/>
      <c r="I38" s="5"/>
    </row>
    <row r="39" spans="1:9" ht="21.75" customHeight="1"/>
    <row r="40" spans="1:9" ht="21.75" customHeight="1"/>
    <row r="41" spans="1:9" ht="21.75" customHeight="1"/>
    <row r="42" spans="1:9" ht="21.75" customHeight="1"/>
    <row r="43" spans="1:9" ht="21.75" customHeight="1"/>
    <row r="44" spans="1:9" ht="21.75" customHeight="1"/>
    <row r="45" spans="1:9" ht="21.75" customHeight="1"/>
    <row r="46" spans="1:9" ht="21.75" customHeight="1"/>
    <row r="47" spans="1:9" ht="21.75" customHeight="1"/>
    <row r="48" spans="1:9"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mergeCells count="31">
    <mergeCell ref="A4:B4"/>
    <mergeCell ref="E4:F4"/>
    <mergeCell ref="H4:I4"/>
    <mergeCell ref="A5:B5"/>
    <mergeCell ref="A6:B6"/>
    <mergeCell ref="E5:F5"/>
    <mergeCell ref="E6:F6"/>
    <mergeCell ref="H5:I5"/>
    <mergeCell ref="H6:I6"/>
    <mergeCell ref="H7:I7"/>
    <mergeCell ref="B10:D10"/>
    <mergeCell ref="G10:H10"/>
    <mergeCell ref="A7:B7"/>
    <mergeCell ref="E7:F7"/>
    <mergeCell ref="I18:I19"/>
    <mergeCell ref="B11:D11"/>
    <mergeCell ref="B12:D12"/>
    <mergeCell ref="B13:D13"/>
    <mergeCell ref="B14:D14"/>
    <mergeCell ref="G11:H11"/>
    <mergeCell ref="G12:H12"/>
    <mergeCell ref="G13:H13"/>
    <mergeCell ref="G14:H14"/>
    <mergeCell ref="G15:H15"/>
    <mergeCell ref="E18:H18"/>
    <mergeCell ref="A15:F15"/>
    <mergeCell ref="B20:C20"/>
    <mergeCell ref="B21:C21"/>
    <mergeCell ref="D18:D19"/>
    <mergeCell ref="A18:C19"/>
    <mergeCell ref="A22:H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消費税率</vt:lpstr>
      <vt:lpstr>算定基準 </vt:lpstr>
      <vt:lpstr>算定基準_契約2024.4～</vt:lpstr>
      <vt:lpstr>PMS算定書 </vt:lpstr>
      <vt:lpstr>PMS算定書_契約2024.4～</vt:lpstr>
      <vt:lpstr>（別紙）算定書内訳 ・ポイント算出表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信大CCR</cp:lastModifiedBy>
  <cp:lastPrinted>2024-03-06T01:13:46Z</cp:lastPrinted>
  <dcterms:created xsi:type="dcterms:W3CDTF">2014-12-02T06:04:14Z</dcterms:created>
  <dcterms:modified xsi:type="dcterms:W3CDTF">2024-03-06T01:24:14Z</dcterms:modified>
</cp:coreProperties>
</file>