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users\★研究支援係の仕事★\53_リーディング大学院\200.整備書類\00.様式\-2020年度から\"/>
    </mc:Choice>
  </mc:AlternateContent>
  <xr:revisionPtr revIDLastSave="0" documentId="8_{7566B4F2-68CB-4D03-B460-A377D86A2AE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lass Registration (1st-2nd yr)" sheetId="11" r:id="rId1"/>
    <sheet name="Study Plan (1st -2nd yr)" sheetId="12" r:id="rId2"/>
    <sheet name="データ(M2018-)" sheetId="9" r:id="rId3"/>
  </sheets>
  <definedNames>
    <definedName name="_xlnm._FilterDatabase" localSheetId="0" hidden="1">'Class Registration (1st-2nd yr)'!$A$1:$J$4</definedName>
    <definedName name="_xlnm._FilterDatabase" localSheetId="2" hidden="1">'データ(M2018-)'!$A$1:$J$52</definedName>
    <definedName name="_xlnm.Print_Area" localSheetId="0">'Class Registration (1st-2nd yr)'!$A$1:$K$42</definedName>
    <definedName name="_xlnm.Print_Area" localSheetId="1">'Study Plan (1st -2nd yr)'!$A$1:$M$60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12" l="1"/>
  <c r="K8" i="12" l="1"/>
  <c r="K52" i="12"/>
  <c r="I9" i="12"/>
  <c r="I15" i="12"/>
  <c r="I10" i="12"/>
  <c r="I17" i="12"/>
  <c r="I12" i="12"/>
  <c r="I13" i="12"/>
  <c r="I14" i="12"/>
  <c r="I19" i="12"/>
  <c r="I20" i="12"/>
  <c r="I16" i="12"/>
  <c r="I18" i="12"/>
  <c r="I21" i="12"/>
  <c r="I22" i="12"/>
  <c r="I23" i="12"/>
  <c r="I11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8" i="12"/>
  <c r="H60" i="12" s="1"/>
  <c r="G10" i="11" l="1"/>
  <c r="G36" i="11"/>
  <c r="G9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8" i="11"/>
  <c r="H8" i="11"/>
  <c r="K9" i="12"/>
  <c r="J60" i="12" s="1"/>
  <c r="K15" i="12"/>
  <c r="K10" i="12"/>
  <c r="K17" i="12"/>
  <c r="K12" i="12"/>
  <c r="K13" i="12"/>
  <c r="K14" i="12"/>
  <c r="K19" i="12"/>
  <c r="K20" i="12"/>
  <c r="K16" i="12"/>
  <c r="K18" i="12"/>
  <c r="K21" i="12"/>
  <c r="K22" i="12"/>
  <c r="K23" i="12"/>
  <c r="K11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3" i="12"/>
  <c r="K54" i="12"/>
  <c r="K55" i="12"/>
  <c r="K56" i="12"/>
  <c r="K57" i="12"/>
  <c r="K58" i="12"/>
  <c r="A8" i="11" l="1"/>
  <c r="H36" i="11" l="1"/>
  <c r="A36" i="11"/>
  <c r="H35" i="11"/>
  <c r="A35" i="11"/>
  <c r="H34" i="11"/>
  <c r="A34" i="11"/>
  <c r="H33" i="11"/>
  <c r="A33" i="11"/>
  <c r="H32" i="11"/>
  <c r="A32" i="11"/>
  <c r="H31" i="11"/>
  <c r="A31" i="11"/>
  <c r="H30" i="11"/>
  <c r="A30" i="11"/>
  <c r="H29" i="11"/>
  <c r="A29" i="11"/>
  <c r="H28" i="11"/>
  <c r="A28" i="11"/>
  <c r="H27" i="11"/>
  <c r="A27" i="11"/>
  <c r="H26" i="11"/>
  <c r="A26" i="11"/>
  <c r="H25" i="11"/>
  <c r="A25" i="11"/>
  <c r="H24" i="11"/>
  <c r="A24" i="11"/>
  <c r="H23" i="11"/>
  <c r="A23" i="11"/>
  <c r="H22" i="11"/>
  <c r="A22" i="11"/>
  <c r="H21" i="11"/>
  <c r="A21" i="11"/>
  <c r="H20" i="11"/>
  <c r="A20" i="11"/>
  <c r="H19" i="11"/>
  <c r="A19" i="11"/>
  <c r="H18" i="11"/>
  <c r="A18" i="11"/>
  <c r="H17" i="11"/>
  <c r="A17" i="11"/>
  <c r="H16" i="11"/>
  <c r="A16" i="11"/>
  <c r="H15" i="11"/>
  <c r="A15" i="11"/>
  <c r="H14" i="11"/>
  <c r="A14" i="11"/>
  <c r="H13" i="11"/>
  <c r="A13" i="11"/>
  <c r="H12" i="11"/>
  <c r="A12" i="11"/>
  <c r="H11" i="11"/>
  <c r="A11" i="11"/>
  <c r="H10" i="11"/>
  <c r="A10" i="11"/>
  <c r="H9" i="11"/>
  <c r="A9" i="11"/>
</calcChain>
</file>

<file path=xl/sharedStrings.xml><?xml version="1.0" encoding="utf-8"?>
<sst xmlns="http://schemas.openxmlformats.org/spreadsheetml/2006/main" count="646" uniqueCount="255">
  <si>
    <t>-</t>
    <phoneticPr fontId="3"/>
  </si>
  <si>
    <t>International Topics on Fiber Engineering I</t>
    <phoneticPr fontId="3"/>
  </si>
  <si>
    <t>International Topics on Fiber Engineering II</t>
    <phoneticPr fontId="3"/>
  </si>
  <si>
    <t>-</t>
    <phoneticPr fontId="3"/>
  </si>
  <si>
    <t>コード</t>
    <phoneticPr fontId="1"/>
  </si>
  <si>
    <t>科目名</t>
    <rPh sb="0" eb="2">
      <t>カモク</t>
    </rPh>
    <rPh sb="2" eb="3">
      <t>メイ</t>
    </rPh>
    <phoneticPr fontId="1"/>
  </si>
  <si>
    <t>単位数</t>
    <rPh sb="0" eb="2">
      <t>タンイ</t>
    </rPh>
    <rPh sb="2" eb="3">
      <t>スウ</t>
    </rPh>
    <phoneticPr fontId="1"/>
  </si>
  <si>
    <t>年次</t>
    <rPh sb="0" eb="2">
      <t>ネンジ</t>
    </rPh>
    <phoneticPr fontId="1"/>
  </si>
  <si>
    <t>科目区分</t>
    <rPh sb="0" eb="2">
      <t>カモク</t>
    </rPh>
    <rPh sb="2" eb="4">
      <t>クブン</t>
    </rPh>
    <phoneticPr fontId="1"/>
  </si>
  <si>
    <t>受講区分</t>
    <rPh sb="0" eb="2">
      <t>ジュコウ</t>
    </rPh>
    <rPh sb="2" eb="4">
      <t>クブン</t>
    </rPh>
    <phoneticPr fontId="1"/>
  </si>
  <si>
    <t>担当教員氏名　　
Name of Teaching Staff</t>
    <phoneticPr fontId="1"/>
  </si>
  <si>
    <t>修士
Master's degree</t>
    <rPh sb="0" eb="2">
      <t>シュウシ</t>
    </rPh>
    <phoneticPr fontId="3"/>
  </si>
  <si>
    <t>博士
Doctoral degree</t>
    <rPh sb="0" eb="2">
      <t>ハカセ</t>
    </rPh>
    <phoneticPr fontId="3"/>
  </si>
  <si>
    <t>英語技法特論I/Advanced English Techniques I</t>
    <phoneticPr fontId="3"/>
  </si>
  <si>
    <t>必修科目
Required course</t>
    <phoneticPr fontId="3"/>
  </si>
  <si>
    <t>修士課程
Master's program</t>
    <phoneticPr fontId="3"/>
  </si>
  <si>
    <t>１年次
First-year students</t>
    <phoneticPr fontId="3"/>
  </si>
  <si>
    <t>英語技法特論II/Advanced English Techniques II</t>
    <phoneticPr fontId="3"/>
  </si>
  <si>
    <t>ファイバー基礎実習/Practical Study in Fiber Fundamentals</t>
    <phoneticPr fontId="3"/>
  </si>
  <si>
    <t>研究室ローテーションI/Laboratory Rotation I</t>
    <phoneticPr fontId="3"/>
  </si>
  <si>
    <t>ものづくり・ことづくり演習I（チームワーキング）/
Manufacturing and Value Creation Seminar I (Teamwork)</t>
    <phoneticPr fontId="3"/>
  </si>
  <si>
    <t>英語技法特論III/Advanced English Techniques III</t>
    <phoneticPr fontId="3"/>
  </si>
  <si>
    <t>２年次
Second-year students</t>
    <phoneticPr fontId="3"/>
  </si>
  <si>
    <t>英語技法特論IV/Advanced English Techniques IV</t>
    <phoneticPr fontId="3"/>
  </si>
  <si>
    <t>ファイバーイノベーション概論/Introduction to Fiber Innovation</t>
    <phoneticPr fontId="3"/>
  </si>
  <si>
    <t>研究室ローテーションII/Laboratory Rotation II</t>
    <phoneticPr fontId="3"/>
  </si>
  <si>
    <t>ものづくり・ことづくり演習II（チームワーキング）/
Manufacturing and Value Creation Seminar II (Teamwork)</t>
    <phoneticPr fontId="3"/>
  </si>
  <si>
    <t>テキスタイル基礎実習/Practical Study in Textile Fundamentals</t>
    <phoneticPr fontId="3"/>
  </si>
  <si>
    <t>繊維・ファイバー工学特別実験/Special Laboratory Work in Textile and Fiber Engineering</t>
    <phoneticPr fontId="3"/>
  </si>
  <si>
    <t>サプライチェーン/Supply Chains</t>
    <phoneticPr fontId="3"/>
  </si>
  <si>
    <t>選択科目
Elective course</t>
    <phoneticPr fontId="3"/>
  </si>
  <si>
    <t>修士課程・博士課程
Master's and doctoral programs</t>
    <phoneticPr fontId="3"/>
  </si>
  <si>
    <t>共通分野
Common field</t>
    <rPh sb="0" eb="2">
      <t>キョウツウ</t>
    </rPh>
    <rPh sb="2" eb="4">
      <t>ブンヤ</t>
    </rPh>
    <phoneticPr fontId="3"/>
  </si>
  <si>
    <t>プロダクトデザイン/Product Design</t>
    <phoneticPr fontId="3"/>
  </si>
  <si>
    <t>マーケティング/Marketing</t>
    <phoneticPr fontId="3"/>
  </si>
  <si>
    <t>知的財産/Intellectual Property</t>
    <rPh sb="13" eb="15">
      <t>トクロン</t>
    </rPh>
    <phoneticPr fontId="3"/>
  </si>
  <si>
    <t>工業経済学/Industrial Economics</t>
    <rPh sb="0" eb="2">
      <t>コウギョウ</t>
    </rPh>
    <rPh sb="2" eb="5">
      <t>ケイザイガック</t>
    </rPh>
    <phoneticPr fontId="3"/>
  </si>
  <si>
    <t>科学哲学/Philosophy of Science</t>
    <rPh sb="0" eb="2">
      <t>カガク</t>
    </rPh>
    <rPh sb="2" eb="4">
      <t>テツガク</t>
    </rPh>
    <phoneticPr fontId="3"/>
  </si>
  <si>
    <t>日本文化論/Japanese Culture</t>
    <rPh sb="0" eb="2">
      <t>ニホン</t>
    </rPh>
    <rPh sb="2" eb="5">
      <t>ブンカロン</t>
    </rPh>
    <phoneticPr fontId="3"/>
  </si>
  <si>
    <t>比較文化論/Comparative Culture</t>
    <rPh sb="0" eb="5">
      <t>ヒカクブンカロン</t>
    </rPh>
    <phoneticPr fontId="3"/>
  </si>
  <si>
    <t>技術者倫理/Engineering Ethics</t>
    <rPh sb="0" eb="3">
      <t>ギジュツシャ</t>
    </rPh>
    <rPh sb="3" eb="5">
      <t>リンリ</t>
    </rPh>
    <phoneticPr fontId="3"/>
  </si>
  <si>
    <t>ナノファイバー工学特論/Advanced Nanofiber Engineering</t>
    <rPh sb="7" eb="9">
      <t>コウガク</t>
    </rPh>
    <rPh sb="9" eb="11">
      <t>トクロン</t>
    </rPh>
    <phoneticPr fontId="3"/>
  </si>
  <si>
    <t>フロンティアファイバー分野
Frontier fiber field</t>
    <phoneticPr fontId="3"/>
  </si>
  <si>
    <t>ヤーンテクノロジー/Yarn Technology</t>
    <phoneticPr fontId="3"/>
  </si>
  <si>
    <t>高機能繊維設計特論/Advanced High-function Textile Design</t>
    <rPh sb="0" eb="5">
      <t>コウキノウセンイ</t>
    </rPh>
    <rPh sb="5" eb="7">
      <t>セッケイ</t>
    </rPh>
    <rPh sb="7" eb="9">
      <t>トクロン</t>
    </rPh>
    <phoneticPr fontId="3"/>
  </si>
  <si>
    <t>高性能繊維設計特論/Advanced High-performance Textile Design</t>
    <rPh sb="0" eb="3">
      <t>コウセイノウ</t>
    </rPh>
    <rPh sb="3" eb="5">
      <t>センイ</t>
    </rPh>
    <rPh sb="5" eb="9">
      <t>セッケイトクロン</t>
    </rPh>
    <phoneticPr fontId="3"/>
  </si>
  <si>
    <t>ナノマテリアル工学特論/Advanced Nano-material Engineering</t>
    <rPh sb="7" eb="9">
      <t>コウガク</t>
    </rPh>
    <rPh sb="9" eb="11">
      <t>トクロン</t>
    </rPh>
    <phoneticPr fontId="3"/>
  </si>
  <si>
    <t>機能高分子工学特論/Advanced Functional Polymer Engineering</t>
    <rPh sb="0" eb="2">
      <t>キノウ</t>
    </rPh>
    <rPh sb="2" eb="5">
      <t>コウブンシ</t>
    </rPh>
    <rPh sb="5" eb="7">
      <t>コウガク</t>
    </rPh>
    <rPh sb="7" eb="9">
      <t>トクロン</t>
    </rPh>
    <phoneticPr fontId="3"/>
  </si>
  <si>
    <t>シルク利用工学/Silk Use Engineering</t>
    <rPh sb="3" eb="5">
      <t>リヨウ</t>
    </rPh>
    <rPh sb="5" eb="7">
      <t>コウガク</t>
    </rPh>
    <phoneticPr fontId="3"/>
  </si>
  <si>
    <t>バイオ・メディカル分野
Biomedical fiber field</t>
    <phoneticPr fontId="3"/>
  </si>
  <si>
    <t>バイオファイバー科学/Bio-fiber Science</t>
    <rPh sb="8" eb="10">
      <t>カガク</t>
    </rPh>
    <phoneticPr fontId="3"/>
  </si>
  <si>
    <t>医用材料特論/Advanced Biomedical Materials</t>
    <rPh sb="0" eb="2">
      <t>イヨウ</t>
    </rPh>
    <rPh sb="2" eb="4">
      <t>ザイリョウ</t>
    </rPh>
    <rPh sb="4" eb="6">
      <t>トクロン</t>
    </rPh>
    <phoneticPr fontId="3"/>
  </si>
  <si>
    <t>繊維生物資源学/Study of Textile Biological Resources</t>
    <rPh sb="0" eb="2">
      <t>センイ</t>
    </rPh>
    <rPh sb="2" eb="4">
      <t>セイブツ</t>
    </rPh>
    <rPh sb="4" eb="6">
      <t>シゲン</t>
    </rPh>
    <rPh sb="6" eb="7">
      <t>ガク</t>
    </rPh>
    <phoneticPr fontId="3"/>
  </si>
  <si>
    <t>生体分子機能科学/Science of Biomolecule Function</t>
    <rPh sb="0" eb="2">
      <t>セイタイ</t>
    </rPh>
    <rPh sb="2" eb="4">
      <t>ブンシ</t>
    </rPh>
    <rPh sb="4" eb="6">
      <t>キノウ</t>
    </rPh>
    <rPh sb="6" eb="8">
      <t>カガク</t>
    </rPh>
    <phoneticPr fontId="3"/>
  </si>
  <si>
    <t>バイオマス利用工学/Biomass Use Engineering</t>
    <rPh sb="5" eb="7">
      <t>リヨウ</t>
    </rPh>
    <rPh sb="7" eb="9">
      <t>コウガク</t>
    </rPh>
    <phoneticPr fontId="3"/>
  </si>
  <si>
    <t>バイオミメティック科学/Biomimetic Science</t>
    <rPh sb="9" eb="11">
      <t>カガク</t>
    </rPh>
    <phoneticPr fontId="3"/>
  </si>
  <si>
    <t>複合材料設計学特論/Advanced Composite Material Design</t>
    <rPh sb="0" eb="2">
      <t>フクゴウ</t>
    </rPh>
    <rPh sb="2" eb="4">
      <t>ザイリョウ</t>
    </rPh>
    <rPh sb="4" eb="6">
      <t>セッケイ</t>
    </rPh>
    <rPh sb="6" eb="7">
      <t>ガク</t>
    </rPh>
    <rPh sb="7" eb="9">
      <t>トクロン</t>
    </rPh>
    <phoneticPr fontId="3"/>
  </si>
  <si>
    <t>スマートテキスタイル分野
Smart textiles field</t>
    <phoneticPr fontId="3"/>
  </si>
  <si>
    <t>e-Textile設計特論/Advanced e-Textile Design</t>
    <rPh sb="9" eb="11">
      <t>セッケイ</t>
    </rPh>
    <rPh sb="11" eb="13">
      <t>トクロン</t>
    </rPh>
    <phoneticPr fontId="3"/>
  </si>
  <si>
    <t>プロテクティブテキスタイル特論/Advanced Protective Textiles</t>
    <rPh sb="13" eb="15">
      <t>トクロン</t>
    </rPh>
    <phoneticPr fontId="3"/>
  </si>
  <si>
    <t>テキスタイルデザイン特論/Advanced Textile Design</t>
    <rPh sb="10" eb="12">
      <t>トクロン</t>
    </rPh>
    <phoneticPr fontId="3"/>
  </si>
  <si>
    <t>先進繊維計測学特論/Advanced Textile Measurement Science</t>
    <rPh sb="0" eb="2">
      <t>センシン</t>
    </rPh>
    <rPh sb="2" eb="4">
      <t>センイ</t>
    </rPh>
    <rPh sb="4" eb="7">
      <t>ケイソクガク</t>
    </rPh>
    <rPh sb="7" eb="8">
      <t>トク</t>
    </rPh>
    <rPh sb="8" eb="9">
      <t>ロン</t>
    </rPh>
    <phoneticPr fontId="3"/>
  </si>
  <si>
    <t>繊維集合体特論/Fiber Assembly</t>
    <rPh sb="0" eb="5">
      <t>センイシュウゴウタイ</t>
    </rPh>
    <rPh sb="5" eb="7">
      <t>トクロン</t>
    </rPh>
    <phoneticPr fontId="3"/>
  </si>
  <si>
    <t>ファッションデザイン論/Fashion Design</t>
    <rPh sb="10" eb="11">
      <t>ロン</t>
    </rPh>
    <phoneticPr fontId="3"/>
  </si>
  <si>
    <t>感性・ファッション工学分野
Kansei and fashion engineering field</t>
    <phoneticPr fontId="3"/>
  </si>
  <si>
    <t>衣服設計論/Clothing Design</t>
    <rPh sb="0" eb="4">
      <t>イフクセッケイ</t>
    </rPh>
    <rPh sb="4" eb="5">
      <t>ロン</t>
    </rPh>
    <phoneticPr fontId="3"/>
  </si>
  <si>
    <t>感性情報工学特論/Advanced Kansei Information Engineering</t>
    <rPh sb="0" eb="4">
      <t>カンセイジョウホウ</t>
    </rPh>
    <rPh sb="4" eb="6">
      <t>コウガク</t>
    </rPh>
    <rPh sb="6" eb="8">
      <t>トクロン</t>
    </rPh>
    <phoneticPr fontId="3"/>
  </si>
  <si>
    <t>感性製品計測・評価法特論/Advanced Kansei Product Measurement and Evaluation Techniques</t>
    <rPh sb="0" eb="2">
      <t>カンセイ</t>
    </rPh>
    <rPh sb="2" eb="4">
      <t>セイヒン</t>
    </rPh>
    <rPh sb="4" eb="6">
      <t>ケイソク</t>
    </rPh>
    <rPh sb="7" eb="10">
      <t>ヒョウカホウ</t>
    </rPh>
    <rPh sb="10" eb="12">
      <t>トクロン</t>
    </rPh>
    <phoneticPr fontId="3"/>
  </si>
  <si>
    <t>製品生理学特論/Advanced Product Physiology</t>
    <rPh sb="0" eb="5">
      <t>セイヒンセイリガク</t>
    </rPh>
    <rPh sb="5" eb="7">
      <t>トクロン</t>
    </rPh>
    <phoneticPr fontId="3"/>
  </si>
  <si>
    <t>繊維製品生産論/Textile Product Production</t>
    <rPh sb="0" eb="2">
      <t>センイ</t>
    </rPh>
    <rPh sb="2" eb="4">
      <t>セイヒン</t>
    </rPh>
    <rPh sb="4" eb="7">
      <t>セイサンロン</t>
    </rPh>
    <phoneticPr fontId="3"/>
  </si>
  <si>
    <t>プログラム修了に必要な単位数/Total number of credits required to graduate</t>
    <rPh sb="5" eb="7">
      <t>シュウリョウ</t>
    </rPh>
    <rPh sb="8" eb="10">
      <t>ヒツヨウ</t>
    </rPh>
    <rPh sb="11" eb="14">
      <t>タンイスウ</t>
    </rPh>
    <phoneticPr fontId="3"/>
  </si>
  <si>
    <t>登録コード
Code</t>
    <rPh sb="0" eb="2">
      <t>トウロク</t>
    </rPh>
    <phoneticPr fontId="1"/>
  </si>
  <si>
    <t>授業科目名
Name of Subjects</t>
    <rPh sb="0" eb="2">
      <t>ジュギョウ</t>
    </rPh>
    <rPh sb="2" eb="4">
      <t>カモク</t>
    </rPh>
    <rPh sb="4" eb="5">
      <t>メイ</t>
    </rPh>
    <phoneticPr fontId="1"/>
  </si>
  <si>
    <t>Write in bold-lined boxes only.</t>
    <phoneticPr fontId="1"/>
  </si>
  <si>
    <t>担当教員</t>
    <rPh sb="0" eb="2">
      <t>タントウ</t>
    </rPh>
    <rPh sb="2" eb="4">
      <t>キョウイン</t>
    </rPh>
    <phoneticPr fontId="1"/>
  </si>
  <si>
    <t>XL001</t>
  </si>
  <si>
    <t>XL002</t>
  </si>
  <si>
    <t>XL003</t>
  </si>
  <si>
    <t>XL004</t>
  </si>
  <si>
    <t>XL005</t>
  </si>
  <si>
    <t>XL006</t>
  </si>
  <si>
    <t>XL007</t>
  </si>
  <si>
    <t>XL008</t>
  </si>
  <si>
    <t>XL009</t>
  </si>
  <si>
    <t>XL101</t>
  </si>
  <si>
    <t>XL102</t>
  </si>
  <si>
    <t>XL103</t>
  </si>
  <si>
    <t>XL104</t>
  </si>
  <si>
    <t>XL105</t>
  </si>
  <si>
    <t>XL106</t>
  </si>
  <si>
    <t>XL201</t>
  </si>
  <si>
    <t>XL202</t>
  </si>
  <si>
    <t>XL203</t>
  </si>
  <si>
    <t>XL204</t>
  </si>
  <si>
    <t>XL205</t>
  </si>
  <si>
    <t>XL206</t>
  </si>
  <si>
    <t>XL207</t>
  </si>
  <si>
    <t>XL301</t>
  </si>
  <si>
    <t>XL302</t>
  </si>
  <si>
    <t>XL303</t>
  </si>
  <si>
    <t>XL304</t>
  </si>
  <si>
    <t>XL305</t>
  </si>
  <si>
    <t>XL306</t>
  </si>
  <si>
    <t>XL401</t>
  </si>
  <si>
    <t>XL402</t>
  </si>
  <si>
    <t>XL403</t>
  </si>
  <si>
    <t>XL404</t>
  </si>
  <si>
    <t>XL405</t>
  </si>
  <si>
    <t>XL406</t>
  </si>
  <si>
    <t>Honywood</t>
  </si>
  <si>
    <t>乾</t>
    <rPh sb="0" eb="1">
      <t>イヌイ</t>
    </rPh>
    <phoneticPr fontId="1"/>
  </si>
  <si>
    <r>
      <t>専攻名</t>
    </r>
    <r>
      <rPr>
        <sz val="8"/>
        <rFont val="小塚ゴシック Pro R"/>
        <family val="2"/>
        <charset val="128"/>
      </rPr>
      <t>. 
Name of Dept.</t>
    </r>
    <rPh sb="0" eb="2">
      <t>センコウ</t>
    </rPh>
    <rPh sb="2" eb="3">
      <t>メイ</t>
    </rPh>
    <phoneticPr fontId="1"/>
  </si>
  <si>
    <t>乾</t>
    <rPh sb="0" eb="1">
      <t>イヌイ</t>
    </rPh>
    <phoneticPr fontId="1"/>
  </si>
  <si>
    <t>森川</t>
    <phoneticPr fontId="1"/>
  </si>
  <si>
    <t>学籍番号
Student No.</t>
    <rPh sb="0" eb="2">
      <t>ガクセキ</t>
    </rPh>
    <rPh sb="2" eb="4">
      <t>バンゴウ</t>
    </rPh>
    <phoneticPr fontId="1"/>
  </si>
  <si>
    <t>学籍番号
Student No.</t>
    <phoneticPr fontId="1"/>
  </si>
  <si>
    <t>システム
登録</t>
    <phoneticPr fontId="1"/>
  </si>
  <si>
    <t>入学</t>
    <rPh sb="0" eb="2">
      <t>ニュウガク</t>
    </rPh>
    <phoneticPr fontId="1"/>
  </si>
  <si>
    <t>氏　名
Name</t>
    <phoneticPr fontId="1"/>
  </si>
  <si>
    <t>開設学期
Semester</t>
    <rPh sb="0" eb="2">
      <t>カイセツ</t>
    </rPh>
    <rPh sb="2" eb="4">
      <t>ガッキ</t>
    </rPh>
    <phoneticPr fontId="1"/>
  </si>
  <si>
    <t>＊太枠線内のみ記入すること。</t>
    <phoneticPr fontId="1"/>
  </si>
  <si>
    <t>[大学記入欄]</t>
    <phoneticPr fontId="1"/>
  </si>
  <si>
    <r>
      <t>信州大学大学院</t>
    </r>
    <r>
      <rPr>
        <b/>
        <sz val="13"/>
        <rFont val="小塚ゴシック Pro R"/>
        <family val="2"/>
        <charset val="128"/>
      </rPr>
      <t>博士課程教育リーディング大学院プログラム　履修</t>
    </r>
    <r>
      <rPr>
        <b/>
        <sz val="13"/>
        <rFont val="小塚ゴシック Pro R"/>
        <family val="3"/>
        <charset val="128"/>
      </rPr>
      <t>登録届</t>
    </r>
    <r>
      <rPr>
        <b/>
        <sz val="14"/>
        <rFont val="小塚ゴシック Pro R"/>
        <family val="2"/>
        <charset val="128"/>
      </rPr>
      <t xml:space="preserve">
</t>
    </r>
    <r>
      <rPr>
        <b/>
        <sz val="12"/>
        <rFont val="小塚ゴシック Pro R"/>
        <family val="2"/>
        <charset val="128"/>
      </rPr>
      <t xml:space="preserve"> </t>
    </r>
    <r>
      <rPr>
        <b/>
        <sz val="11"/>
        <rFont val="小塚ゴシック Pro R"/>
        <family val="2"/>
        <charset val="128"/>
      </rPr>
      <t>Class Registration for Advanced Leading Graduate Program, ShinshuUniversity</t>
    </r>
    <rPh sb="0" eb="2">
      <t>シンシュウ</t>
    </rPh>
    <rPh sb="2" eb="4">
      <t>ダイガク</t>
    </rPh>
    <rPh sb="4" eb="7">
      <t>ダイガクイン</t>
    </rPh>
    <rPh sb="11" eb="13">
      <t>キョウイク</t>
    </rPh>
    <rPh sb="19" eb="22">
      <t>ダイガクイン</t>
    </rPh>
    <rPh sb="30" eb="32">
      <t>トウロク</t>
    </rPh>
    <rPh sb="32" eb="33">
      <t>トドケ</t>
    </rPh>
    <phoneticPr fontId="1"/>
  </si>
  <si>
    <t>1年次/
1st year</t>
    <rPh sb="1" eb="2">
      <t>ネン</t>
    </rPh>
    <rPh sb="2" eb="3">
      <t>ジ</t>
    </rPh>
    <phoneticPr fontId="1"/>
  </si>
  <si>
    <t>2年次/
2nd year</t>
    <rPh sb="1" eb="3">
      <t>ネンジ</t>
    </rPh>
    <phoneticPr fontId="1"/>
  </si>
  <si>
    <t>1年次/
2st year</t>
    <rPh sb="1" eb="2">
      <t>ネン</t>
    </rPh>
    <rPh sb="2" eb="3">
      <t>ジ</t>
    </rPh>
    <phoneticPr fontId="1"/>
  </si>
  <si>
    <t>必修科目/Required course</t>
    <phoneticPr fontId="1"/>
  </si>
  <si>
    <t>共通分野
Common field</t>
    <phoneticPr fontId="1"/>
  </si>
  <si>
    <t>フロンティア・Frontier</t>
    <phoneticPr fontId="1"/>
  </si>
  <si>
    <t>バイオ・メディカル
Biomedical</t>
    <phoneticPr fontId="1"/>
  </si>
  <si>
    <t>スマートテキスタイルSmart textiles</t>
    <phoneticPr fontId="1"/>
  </si>
  <si>
    <t>感性・ファッション工学
Kansei &amp; fashion engineering</t>
    <phoneticPr fontId="1"/>
  </si>
  <si>
    <t>選択科目 Elective course</t>
  </si>
  <si>
    <t>選択科目 Elective course</t>
    <phoneticPr fontId="3"/>
  </si>
  <si>
    <t>科 目 名</t>
    <rPh sb="0" eb="1">
      <t>カ</t>
    </rPh>
    <rPh sb="2" eb="3">
      <t>メ</t>
    </rPh>
    <rPh sb="4" eb="5">
      <t>メイ</t>
    </rPh>
    <phoneticPr fontId="1"/>
  </si>
  <si>
    <t>Field</t>
    <phoneticPr fontId="1"/>
  </si>
  <si>
    <t>専攻名. 
Name of Dept.</t>
    <rPh sb="0" eb="2">
      <t>センコウ</t>
    </rPh>
    <rPh sb="2" eb="3">
      <t>メイ</t>
    </rPh>
    <phoneticPr fontId="1"/>
  </si>
  <si>
    <t>入学年度
Entrance Year</t>
    <rPh sb="0" eb="2">
      <t>ニュウガク</t>
    </rPh>
    <rPh sb="2" eb="4">
      <t>ネンド</t>
    </rPh>
    <phoneticPr fontId="1"/>
  </si>
  <si>
    <t>氏　名
Name</t>
    <rPh sb="0" eb="1">
      <t>シ</t>
    </rPh>
    <rPh sb="2" eb="3">
      <t>メイ</t>
    </rPh>
    <phoneticPr fontId="1"/>
  </si>
  <si>
    <t>指導教員氏名
Name of Advisor</t>
    <rPh sb="0" eb="2">
      <t>シドウ</t>
    </rPh>
    <rPh sb="2" eb="4">
      <t>キョウイン</t>
    </rPh>
    <rPh sb="4" eb="6">
      <t>シメイ</t>
    </rPh>
    <phoneticPr fontId="1"/>
  </si>
  <si>
    <t>研究テーマ
Research Theme</t>
    <rPh sb="0" eb="2">
      <t>ケンキュウ</t>
    </rPh>
    <phoneticPr fontId="1"/>
  </si>
  <si>
    <r>
      <rPr>
        <b/>
        <sz val="16"/>
        <rFont val="小塚ゴシック Pro R"/>
        <family val="2"/>
        <charset val="128"/>
      </rPr>
      <t>信州大学大学院博士課程教育リーディング大学院プログラム　履修計画書</t>
    </r>
    <r>
      <rPr>
        <b/>
        <sz val="14"/>
        <rFont val="小塚ゴシック Pro R"/>
        <family val="2"/>
        <charset val="128"/>
      </rPr>
      <t xml:space="preserve">
</t>
    </r>
    <r>
      <rPr>
        <b/>
        <sz val="12"/>
        <rFont val="小塚ゴシック Pro R"/>
        <family val="3"/>
        <charset val="128"/>
      </rPr>
      <t xml:space="preserve"> </t>
    </r>
    <r>
      <rPr>
        <b/>
        <sz val="11"/>
        <rFont val="小塚ゴシック Pro R"/>
        <family val="3"/>
        <charset val="128"/>
      </rPr>
      <t>Study Plan</t>
    </r>
    <r>
      <rPr>
        <b/>
        <sz val="11"/>
        <rFont val="小塚ゴシック Pro R"/>
        <family val="2"/>
        <charset val="128"/>
      </rPr>
      <t xml:space="preserve"> for Advanced Leading Graduate Program, ShinshuUniversity</t>
    </r>
    <rPh sb="0" eb="2">
      <t>シンシュウ</t>
    </rPh>
    <rPh sb="2" eb="4">
      <t>ダイガク</t>
    </rPh>
    <rPh sb="4" eb="7">
      <t>ダイガクイン</t>
    </rPh>
    <rPh sb="11" eb="13">
      <t>キョウイク</t>
    </rPh>
    <rPh sb="19" eb="22">
      <t>ダイガクイン</t>
    </rPh>
    <phoneticPr fontId="1"/>
  </si>
  <si>
    <t>単位数/Total number of credits</t>
    <rPh sb="0" eb="3">
      <t>タンイスウ</t>
    </rPh>
    <phoneticPr fontId="3"/>
  </si>
  <si>
    <t>前期/First Semester</t>
    <rPh sb="0" eb="2">
      <t>ゼンキ</t>
    </rPh>
    <phoneticPr fontId="3"/>
  </si>
  <si>
    <t>Semester</t>
    <phoneticPr fontId="1"/>
  </si>
  <si>
    <r>
      <t>集中/Non-regular</t>
    </r>
    <r>
      <rPr>
        <b/>
        <sz val="12"/>
        <rFont val="小塚ゴシック Pro R"/>
        <family val="2"/>
        <charset val="128"/>
      </rPr>
      <t xml:space="preserve"> </t>
    </r>
    <rPh sb="0" eb="2">
      <t>シュウチュウ</t>
    </rPh>
    <phoneticPr fontId="3"/>
  </si>
  <si>
    <t>通年(集中)/Non-regular</t>
    <rPh sb="0" eb="2">
      <t>ツウネン</t>
    </rPh>
    <phoneticPr fontId="3"/>
  </si>
  <si>
    <t>集中(前期)/Non-regular(1st Semester)</t>
    <rPh sb="3" eb="5">
      <t>ゼンキ</t>
    </rPh>
    <phoneticPr fontId="3"/>
  </si>
  <si>
    <t>集中(後期)/Non-regular(2nd Semester)</t>
    <rPh sb="0" eb="2">
      <t>シュウチュウ</t>
    </rPh>
    <phoneticPr fontId="1"/>
  </si>
  <si>
    <t>ＭＯＴ/Advanced Management of Technology</t>
    <phoneticPr fontId="3"/>
  </si>
  <si>
    <t>　印　
（ｻｲﾝのみでも可）
Signature</t>
    <rPh sb="1" eb="2">
      <t>イン</t>
    </rPh>
    <phoneticPr fontId="1"/>
  </si>
  <si>
    <r>
      <t xml:space="preserve">必修科目Required course
</t>
    </r>
    <r>
      <rPr>
        <sz val="10"/>
        <color theme="4"/>
        <rFont val="HGｺﾞｼｯｸM"/>
        <family val="3"/>
        <charset val="128"/>
      </rPr>
      <t>１年次 First-year students</t>
    </r>
    <phoneticPr fontId="1"/>
  </si>
  <si>
    <r>
      <t xml:space="preserve">必修科目Required course
</t>
    </r>
    <r>
      <rPr>
        <sz val="10"/>
        <color rgb="FF00B050"/>
        <rFont val="HGｺﾞｼｯｸM"/>
        <family val="3"/>
        <charset val="128"/>
      </rPr>
      <t>２年次 Second-year students</t>
    </r>
    <phoneticPr fontId="1"/>
  </si>
  <si>
    <t>小塩・岩田（事業構想）/Koshio, Iwata</t>
  </si>
  <si>
    <t>小塩・岩田（事業構想）/Koshio, Iwata</t>
    <phoneticPr fontId="1"/>
  </si>
  <si>
    <t xml:space="preserve">技術部、金（炅）　/Tanaka, Shinohara, KyoungOk Kim </t>
    <rPh sb="4" eb="5">
      <t>キム</t>
    </rPh>
    <rPh sb="6" eb="7">
      <t>ケイ</t>
    </rPh>
    <phoneticPr fontId="1"/>
  </si>
  <si>
    <t>金（慶）/KyoungHou Kim, Ikaga</t>
  </si>
  <si>
    <t>金（慶）/KyoungHou Kim, Ikaga</t>
    <phoneticPr fontId="1"/>
  </si>
  <si>
    <t>和田/Wada</t>
    <rPh sb="0" eb="2">
      <t>ワダ</t>
    </rPh>
    <phoneticPr fontId="2"/>
  </si>
  <si>
    <t>森川/Morikawa</t>
    <rPh sb="0" eb="2">
      <t>モリカワ</t>
    </rPh>
    <phoneticPr fontId="2"/>
  </si>
  <si>
    <t>ゲストスピーカー/Guest lecturers</t>
  </si>
  <si>
    <t>松井（富山大）/Matsui</t>
    <rPh sb="3" eb="6">
      <t>トヤマダイ</t>
    </rPh>
    <phoneticPr fontId="2"/>
  </si>
  <si>
    <t>合津/Gozu</t>
    <rPh sb="0" eb="1">
      <t>ア</t>
    </rPh>
    <rPh sb="1" eb="2">
      <t>ツ</t>
    </rPh>
    <phoneticPr fontId="2"/>
  </si>
  <si>
    <t>金（翼）/IckSoo Kim</t>
  </si>
  <si>
    <t>松本/Matsumoto</t>
  </si>
  <si>
    <t>大越/Ohkoshi</t>
  </si>
  <si>
    <t>村上/Murakami</t>
  </si>
  <si>
    <t>玉田/Tamada</t>
  </si>
  <si>
    <t>大川、荒木/Ohkawa, Araki</t>
  </si>
  <si>
    <t>小林（物質・材料研究機構）/Kobayashi N.</t>
  </si>
  <si>
    <t>梶浦/Kajiura</t>
  </si>
  <si>
    <t>志田/Shida</t>
  </si>
  <si>
    <t>海老沼/Ebinuma</t>
  </si>
  <si>
    <t>山口昌樹/Yamaguchi</t>
  </si>
  <si>
    <t>鮑/Bao</t>
  </si>
  <si>
    <t>石澤/Ishizawa</t>
  </si>
  <si>
    <t>木村（裕）/Kimura H.</t>
  </si>
  <si>
    <t>坂口/Sakaguchi</t>
  </si>
  <si>
    <t>宮武（共立女子大）/Miyatake</t>
  </si>
  <si>
    <t xml:space="preserve">高寺・金（炅）/Takatera, KyoungOk Kim </t>
  </si>
  <si>
    <t>乾/Inui</t>
  </si>
  <si>
    <t>上條・細谷・吉田/Kamijo, Hosoya, Yoshida</t>
  </si>
  <si>
    <t>築城/Tsuiki</t>
  </si>
  <si>
    <t>森川</t>
  </si>
  <si>
    <t>ＭＯＴ(Management of Technology)</t>
    <phoneticPr fontId="3"/>
  </si>
  <si>
    <t>FS401500</t>
  </si>
  <si>
    <t>FS402500</t>
  </si>
  <si>
    <t>FS403500</t>
  </si>
  <si>
    <t>FS404500</t>
  </si>
  <si>
    <t>FS406500</t>
  </si>
  <si>
    <t>FS407500</t>
  </si>
  <si>
    <t>FS409500</t>
  </si>
  <si>
    <t>FS410600</t>
  </si>
  <si>
    <t>FS411600</t>
  </si>
  <si>
    <t>FS412600</t>
  </si>
  <si>
    <t>FS414600</t>
  </si>
  <si>
    <t>FS415600</t>
  </si>
  <si>
    <t>FS417600</t>
  </si>
  <si>
    <t>金（慶）、技術部/KyoungHou Kim, Ikaga, Shinohara, Hayashi</t>
  </si>
  <si>
    <t>金（慶）、技術部/KyoungHou Kim, Ikaga, Shinohara, Hayashi</t>
    <phoneticPr fontId="1"/>
  </si>
  <si>
    <t>未定/TBC</t>
    <rPh sb="0" eb="2">
      <t>ミテイ</t>
    </rPh>
    <phoneticPr fontId="3"/>
  </si>
  <si>
    <t xml:space="preserve">金（慶）/KyoungHou Kim </t>
  </si>
  <si>
    <t xml:space="preserve">金（慶）/KyoungHou Kim </t>
    <phoneticPr fontId="1"/>
  </si>
  <si>
    <t>ゲストスピーカー/Guest lecturers</t>
    <phoneticPr fontId="1"/>
  </si>
  <si>
    <t>若月・ゲストスピーカー/Wakatsuki, Guest lecturers</t>
  </si>
  <si>
    <t>若月・ゲストスピーカー/Wakatsuki, Guest lecturers</t>
    <phoneticPr fontId="1"/>
  </si>
  <si>
    <t>堀場/Horiba</t>
    <rPh sb="0" eb="2">
      <t>ホリバ</t>
    </rPh>
    <phoneticPr fontId="1"/>
  </si>
  <si>
    <t>FY2017(H29)</t>
  </si>
  <si>
    <t>FS</t>
  </si>
  <si>
    <t>Textile Fundamentals I</t>
    <phoneticPr fontId="3"/>
  </si>
  <si>
    <t>Textile Fundamentals II</t>
    <phoneticPr fontId="3"/>
  </si>
  <si>
    <t>繊維学専攻/Textile Science and Technology</t>
  </si>
  <si>
    <t>繊維学専攻/Textile Science and Technology</t>
    <phoneticPr fontId="1"/>
  </si>
  <si>
    <t>生命医工学専/Department of Biomedical Engineering</t>
    <phoneticPr fontId="1"/>
  </si>
  <si>
    <r>
      <rPr>
        <sz val="10"/>
        <rFont val="小塚ゴシック Pro R"/>
        <family val="2"/>
        <charset val="128"/>
      </rPr>
      <t>分野</t>
    </r>
    <r>
      <rPr>
        <sz val="9"/>
        <rFont val="小塚ゴシック Pro R"/>
        <family val="2"/>
        <charset val="128"/>
      </rPr>
      <t>（ユニット）</t>
    </r>
    <r>
      <rPr>
        <sz val="11"/>
        <rFont val="小塚ゴシック Pro R"/>
        <family val="2"/>
        <charset val="128"/>
      </rPr>
      <t xml:space="preserve">
Division (Unit)</t>
    </r>
    <rPh sb="0" eb="1">
      <t>ブン</t>
    </rPh>
    <rPh sb="1" eb="2">
      <t>ヤ</t>
    </rPh>
    <phoneticPr fontId="1"/>
  </si>
  <si>
    <t>専攻</t>
    <rPh sb="0" eb="2">
      <t>センコウ</t>
    </rPh>
    <phoneticPr fontId="1"/>
  </si>
  <si>
    <t>先進繊維・感性工学分野先進繊維工学ユニット(Advanced Textile and Kansei Engineering Division/Advanced Textile Engineering Unit)</t>
  </si>
  <si>
    <t>機械・ロボット学分野(Mechanical Engineering Division)</t>
  </si>
  <si>
    <t>化学・材料分野機能高分子学ユニット(Chemistry and Materials Division/Functional Polymer Science Unit)</t>
  </si>
  <si>
    <t>応用生物科学分野(Applied Biology Division)</t>
  </si>
  <si>
    <t xml:space="preserve">生体医工学分野(Biomedical Engineering Division) </t>
  </si>
  <si>
    <t xml:space="preserve">化学・材料分野応用分子化学ユニット(Chemistry and Materials Division/Applied Molecular Chemistry Unit) </t>
    <phoneticPr fontId="1"/>
  </si>
  <si>
    <t>先進繊維・感性工学分野感性工学ユニット(Advanced Textile and Kansei Engineering Division/Kansei Engineering  Unit)</t>
    <phoneticPr fontId="1"/>
  </si>
  <si>
    <t>分野（ユニット）名
Division (Unit)</t>
    <rPh sb="0" eb="1">
      <t>ブン</t>
    </rPh>
    <rPh sb="1" eb="2">
      <t>ヤ</t>
    </rPh>
    <rPh sb="8" eb="9">
      <t>メイ</t>
    </rPh>
    <phoneticPr fontId="1"/>
  </si>
  <si>
    <t>学生氏名</t>
    <rPh sb="0" eb="1">
      <t>ガク</t>
    </rPh>
    <rPh sb="1" eb="2">
      <t>セイ</t>
    </rPh>
    <rPh sb="2" eb="4">
      <t>シメイ</t>
    </rPh>
    <phoneticPr fontId="1"/>
  </si>
  <si>
    <t>学生氏名 (Choose your name)</t>
    <rPh sb="0" eb="1">
      <t>ガク</t>
    </rPh>
    <rPh sb="1" eb="2">
      <t>セイ</t>
    </rPh>
    <rPh sb="2" eb="4">
      <t>シメイ</t>
    </rPh>
    <phoneticPr fontId="1"/>
  </si>
  <si>
    <t>英語技法特論I/Advanced English Techniques I</t>
  </si>
  <si>
    <t>後期/Second Semester</t>
  </si>
  <si>
    <t>不定期/Non-regular</t>
    <rPh sb="0" eb="3">
      <t>フテイキ</t>
    </rPh>
    <phoneticPr fontId="1"/>
  </si>
  <si>
    <t>２年次
Second-year students</t>
    <phoneticPr fontId="3"/>
  </si>
  <si>
    <t>１・2年次
First/Second-year students</t>
    <phoneticPr fontId="3"/>
  </si>
  <si>
    <t>江端（事業構想大学院大学）/Koshio</t>
    <rPh sb="0" eb="2">
      <t>エバタ</t>
    </rPh>
    <rPh sb="3" eb="5">
      <t>ジギョウ</t>
    </rPh>
    <rPh sb="5" eb="7">
      <t>コウソウ</t>
    </rPh>
    <rPh sb="7" eb="10">
      <t>ダイガクイン</t>
    </rPh>
    <rPh sb="10" eb="12">
      <t>ダイガク</t>
    </rPh>
    <phoneticPr fontId="2"/>
  </si>
  <si>
    <t>松本（事業構想大学院大学）/Iwata</t>
    <rPh sb="0" eb="2">
      <t>マツモト</t>
    </rPh>
    <rPh sb="3" eb="5">
      <t>ジギョウ</t>
    </rPh>
    <rPh sb="5" eb="7">
      <t>コウソウ</t>
    </rPh>
    <rPh sb="7" eb="10">
      <t>ダイガクイン</t>
    </rPh>
    <rPh sb="10" eb="12">
      <t>ダイガク</t>
    </rPh>
    <phoneticPr fontId="2"/>
  </si>
  <si>
    <t>荒木/Araki</t>
    <phoneticPr fontId="1"/>
  </si>
  <si>
    <t>上條・吉田/Kamijo, Yoshida</t>
    <phoneticPr fontId="1"/>
  </si>
  <si>
    <t>10～12</t>
    <phoneticPr fontId="1"/>
  </si>
  <si>
    <r>
      <t xml:space="preserve">必修科目Required course
</t>
    </r>
    <r>
      <rPr>
        <sz val="10"/>
        <color theme="9"/>
        <rFont val="HGｺﾞｼｯｸM"/>
        <family val="3"/>
        <charset val="128"/>
      </rPr>
      <t>１・2年次 First/Second-year students</t>
    </r>
    <phoneticPr fontId="1"/>
  </si>
  <si>
    <t>修士課程
所属分野</t>
    <rPh sb="0" eb="2">
      <t>シュウシ</t>
    </rPh>
    <rPh sb="2" eb="4">
      <t>カテイ</t>
    </rPh>
    <rPh sb="5" eb="7">
      <t>ショゾク</t>
    </rPh>
    <rPh sb="7" eb="9">
      <t>ブンヤ</t>
    </rPh>
    <phoneticPr fontId="1"/>
  </si>
  <si>
    <t>10-12</t>
    <phoneticPr fontId="1"/>
  </si>
  <si>
    <t>山田　静流</t>
    <rPh sb="0" eb="2">
      <t>ヤマダ</t>
    </rPh>
    <rPh sb="3" eb="4">
      <t>シズ</t>
    </rPh>
    <rPh sb="4" eb="5">
      <t>ナガ</t>
    </rPh>
    <phoneticPr fontId="2"/>
  </si>
  <si>
    <t>荒木/Araki</t>
    <rPh sb="0" eb="2">
      <t>アラキ</t>
    </rPh>
    <phoneticPr fontId="1"/>
  </si>
  <si>
    <t>分野、ユニット（Choose one）</t>
    <rPh sb="0" eb="2">
      <t>ブンヤ</t>
    </rPh>
    <phoneticPr fontId="1"/>
  </si>
  <si>
    <t>2-4</t>
    <phoneticPr fontId="1"/>
  </si>
  <si>
    <t>0-2</t>
    <phoneticPr fontId="1"/>
  </si>
  <si>
    <t>FS419500</t>
    <phoneticPr fontId="1"/>
  </si>
  <si>
    <t>FS421600</t>
    <phoneticPr fontId="1"/>
  </si>
  <si>
    <t>FS418500</t>
    <phoneticPr fontId="1"/>
  </si>
  <si>
    <t>FS420600</t>
    <phoneticPr fontId="1"/>
  </si>
  <si>
    <t>FS419500</t>
    <phoneticPr fontId="1"/>
  </si>
  <si>
    <t>FS418500</t>
    <phoneticPr fontId="1"/>
  </si>
  <si>
    <t>FS420600</t>
    <phoneticPr fontId="1"/>
  </si>
  <si>
    <t>FS421600</t>
    <phoneticPr fontId="1"/>
  </si>
  <si>
    <t>関﨑　司</t>
    <rPh sb="0" eb="2">
      <t>セキザキ</t>
    </rPh>
    <rPh sb="3" eb="4">
      <t>ツカサ</t>
    </rPh>
    <phoneticPr fontId="1"/>
  </si>
  <si>
    <t>野呂　奈々美</t>
    <rPh sb="0" eb="2">
      <t>ノロ</t>
    </rPh>
    <rPh sb="3" eb="5">
      <t>ナナ</t>
    </rPh>
    <rPh sb="5" eb="6">
      <t>ミ</t>
    </rPh>
    <phoneticPr fontId="1"/>
  </si>
  <si>
    <t>味園　真弥</t>
    <rPh sb="0" eb="2">
      <t>ミソノ</t>
    </rPh>
    <rPh sb="3" eb="5">
      <t>シンヤ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</si>
</sst>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小塚ゴシック Pro R"/>
      <family val="2"/>
      <charset val="128"/>
    </font>
    <font>
      <b/>
      <sz val="13"/>
      <name val="小塚ゴシック Pro R"/>
      <family val="2"/>
      <charset val="128"/>
    </font>
    <font>
      <b/>
      <sz val="12"/>
      <name val="小塚ゴシック Pro R"/>
      <family val="2"/>
      <charset val="128"/>
    </font>
    <font>
      <b/>
      <sz val="11"/>
      <name val="小塚ゴシック Pro R"/>
      <family val="2"/>
      <charset val="128"/>
    </font>
    <font>
      <sz val="11"/>
      <name val="小塚ゴシック Pro R"/>
      <family val="2"/>
      <charset val="128"/>
    </font>
    <font>
      <sz val="8"/>
      <name val="小塚ゴシック Pro R"/>
      <family val="2"/>
      <charset val="128"/>
    </font>
    <font>
      <sz val="9"/>
      <name val="小塚ゴシック Pro R"/>
      <family val="2"/>
      <charset val="128"/>
    </font>
    <font>
      <sz val="10"/>
      <name val="小塚ゴシック Pro R"/>
      <family val="2"/>
      <charset val="128"/>
    </font>
    <font>
      <sz val="12"/>
      <name val="小塚ゴシック Pro R"/>
      <family val="2"/>
      <charset val="128"/>
    </font>
    <font>
      <sz val="6"/>
      <name val="ＭＳ Ｐ明朝"/>
      <family val="1"/>
      <charset val="128"/>
    </font>
    <font>
      <b/>
      <sz val="13"/>
      <name val="小塚ゴシック Pro R"/>
      <family val="3"/>
      <charset val="128"/>
    </font>
    <font>
      <sz val="9"/>
      <name val="小塚ゴシック Pro R"/>
      <family val="3"/>
      <charset val="128"/>
    </font>
    <font>
      <b/>
      <sz val="12"/>
      <name val="小塚ゴシック Pro R"/>
      <family val="3"/>
      <charset val="128"/>
    </font>
    <font>
      <b/>
      <sz val="11"/>
      <name val="小塚ゴシック Pro R"/>
      <family val="3"/>
      <charset val="128"/>
    </font>
    <font>
      <sz val="20"/>
      <name val="Marlett"/>
      <charset val="2"/>
    </font>
    <font>
      <sz val="9"/>
      <name val="HGｺﾞｼｯｸM"/>
      <family val="3"/>
      <charset val="128"/>
    </font>
    <font>
      <sz val="12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6"/>
      <name val="小塚ゴシック Pro R"/>
      <family val="2"/>
      <charset val="128"/>
    </font>
    <font>
      <sz val="12"/>
      <color theme="1"/>
      <name val="小塚ゴシック Pro R"/>
      <family val="2"/>
      <charset val="128"/>
    </font>
    <font>
      <sz val="10"/>
      <color theme="4"/>
      <name val="HGｺﾞｼｯｸM"/>
      <family val="3"/>
      <charset val="128"/>
    </font>
    <font>
      <sz val="10"/>
      <color rgb="FF00B050"/>
      <name val="HGｺﾞｼｯｸM"/>
      <family val="3"/>
      <charset val="128"/>
    </font>
    <font>
      <sz val="10"/>
      <color theme="9"/>
      <name val="HGｺﾞｼｯｸM"/>
      <family val="3"/>
      <charset val="128"/>
    </font>
    <font>
      <sz val="14"/>
      <name val="小塚ゴシック Pro R"/>
      <family val="2"/>
      <charset val="128"/>
    </font>
    <font>
      <b/>
      <sz val="18"/>
      <name val="HGｺﾞｼｯｸM"/>
      <family val="3"/>
      <charset val="128"/>
    </font>
    <font>
      <b/>
      <sz val="20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5" fillId="0" borderId="0" xfId="0" applyFont="1"/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vertical="center" wrapText="1"/>
    </xf>
    <xf numFmtId="0" fontId="5" fillId="6" borderId="9" xfId="0" applyFont="1" applyFill="1" applyBorder="1" applyAlignment="1" applyProtection="1">
      <alignment vertical="center" wrapText="1"/>
    </xf>
    <xf numFmtId="0" fontId="5" fillId="11" borderId="9" xfId="0" applyFont="1" applyFill="1" applyBorder="1" applyAlignment="1" applyProtection="1">
      <alignment vertical="center" shrinkToFit="1"/>
    </xf>
    <xf numFmtId="0" fontId="5" fillId="10" borderId="9" xfId="0" applyFont="1" applyFill="1" applyBorder="1" applyAlignment="1" applyProtection="1">
      <alignment vertical="center" shrinkToFit="1"/>
    </xf>
    <xf numFmtId="0" fontId="5" fillId="12" borderId="9" xfId="0" applyFont="1" applyFill="1" applyBorder="1" applyAlignment="1" applyProtection="1">
      <alignment vertical="center" shrinkToFit="1"/>
    </xf>
    <xf numFmtId="0" fontId="5" fillId="12" borderId="9" xfId="0" applyFont="1" applyFill="1" applyBorder="1" applyAlignment="1" applyProtection="1">
      <alignment vertical="center" wrapText="1" shrinkToFit="1"/>
    </xf>
    <xf numFmtId="0" fontId="5" fillId="13" borderId="9" xfId="0" applyFont="1" applyFill="1" applyBorder="1" applyAlignment="1" applyProtection="1">
      <alignment vertical="center" shrinkToFit="1"/>
    </xf>
    <xf numFmtId="0" fontId="5" fillId="13" borderId="9" xfId="0" applyFont="1" applyFill="1" applyBorder="1" applyAlignment="1" applyProtection="1">
      <alignment vertical="center" wrapText="1" shrinkToFit="1"/>
    </xf>
    <xf numFmtId="0" fontId="5" fillId="8" borderId="9" xfId="0" applyFont="1" applyFill="1" applyBorder="1" applyAlignment="1" applyProtection="1">
      <alignment vertical="center" shrinkToFit="1"/>
    </xf>
    <xf numFmtId="0" fontId="5" fillId="8" borderId="9" xfId="0" applyFont="1" applyFill="1" applyBorder="1" applyAlignment="1" applyProtection="1">
      <alignment vertical="center" wrapText="1" shrinkToFit="1"/>
    </xf>
    <xf numFmtId="0" fontId="5" fillId="0" borderId="9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9" borderId="9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shrinkToFit="1"/>
    </xf>
    <xf numFmtId="0" fontId="5" fillId="3" borderId="9" xfId="0" applyFont="1" applyFill="1" applyBorder="1" applyAlignment="1" applyProtection="1">
      <alignment vertical="center" shrinkToFit="1"/>
    </xf>
    <xf numFmtId="0" fontId="5" fillId="14" borderId="0" xfId="0" applyFont="1" applyFill="1" applyProtection="1"/>
    <xf numFmtId="0" fontId="11" fillId="14" borderId="19" xfId="0" applyFont="1" applyFill="1" applyBorder="1" applyAlignment="1" applyProtection="1">
      <alignment horizontal="center" vertical="center" wrapText="1"/>
    </xf>
    <xf numFmtId="0" fontId="11" fillId="14" borderId="23" xfId="0" applyFont="1" applyFill="1" applyBorder="1" applyAlignment="1" applyProtection="1">
      <alignment horizontal="center" vertical="center" wrapText="1"/>
    </xf>
    <xf numFmtId="0" fontId="11" fillId="14" borderId="6" xfId="0" applyFont="1" applyFill="1" applyBorder="1" applyAlignment="1" applyProtection="1">
      <alignment vertical="center"/>
    </xf>
    <xf numFmtId="0" fontId="10" fillId="14" borderId="60" xfId="0" applyFont="1" applyFill="1" applyBorder="1" applyAlignment="1" applyProtection="1">
      <alignment vertical="center" wrapText="1"/>
    </xf>
    <xf numFmtId="0" fontId="5" fillId="14" borderId="9" xfId="0" applyFont="1" applyFill="1" applyBorder="1" applyAlignment="1" applyProtection="1">
      <alignment vertical="center" wrapText="1"/>
    </xf>
    <xf numFmtId="0" fontId="10" fillId="14" borderId="6" xfId="0" applyFont="1" applyFill="1" applyBorder="1" applyAlignment="1" applyProtection="1">
      <alignment vertical="center" wrapText="1"/>
    </xf>
    <xf numFmtId="0" fontId="5" fillId="14" borderId="66" xfId="0" applyFont="1" applyFill="1" applyBorder="1" applyAlignment="1" applyProtection="1">
      <alignment vertical="center" wrapText="1"/>
    </xf>
    <xf numFmtId="0" fontId="5" fillId="14" borderId="61" xfId="0" applyFont="1" applyFill="1" applyBorder="1" applyAlignment="1" applyProtection="1">
      <alignment vertical="center" wrapText="1"/>
    </xf>
    <xf numFmtId="0" fontId="5" fillId="14" borderId="11" xfId="0" applyFont="1" applyFill="1" applyBorder="1" applyAlignment="1" applyProtection="1">
      <alignment vertical="center" wrapText="1"/>
    </xf>
    <xf numFmtId="0" fontId="22" fillId="14" borderId="0" xfId="0" applyFont="1" applyFill="1" applyProtection="1"/>
    <xf numFmtId="0" fontId="7" fillId="14" borderId="0" xfId="0" applyFont="1" applyFill="1" applyAlignment="1" applyProtection="1">
      <alignment vertical="center" wrapText="1"/>
    </xf>
    <xf numFmtId="0" fontId="7" fillId="14" borderId="0" xfId="0" applyFont="1" applyFill="1" applyBorder="1" applyAlignment="1" applyProtection="1">
      <alignment vertical="center" wrapText="1"/>
    </xf>
    <xf numFmtId="0" fontId="6" fillId="14" borderId="38" xfId="0" applyFont="1" applyFill="1" applyBorder="1" applyAlignment="1" applyProtection="1">
      <alignment vertical="center" wrapText="1"/>
    </xf>
    <xf numFmtId="0" fontId="22" fillId="14" borderId="0" xfId="0" applyFont="1" applyFill="1" applyBorder="1" applyAlignment="1" applyProtection="1">
      <alignment horizontal="center" vertical="center" wrapText="1"/>
    </xf>
    <xf numFmtId="0" fontId="11" fillId="14" borderId="21" xfId="0" applyFont="1" applyFill="1" applyBorder="1" applyAlignment="1" applyProtection="1">
      <alignment vertical="center" wrapText="1"/>
    </xf>
    <xf numFmtId="0" fontId="11" fillId="14" borderId="9" xfId="0" applyFont="1" applyFill="1" applyBorder="1" applyAlignment="1" applyProtection="1">
      <alignment vertical="center" wrapText="1"/>
    </xf>
    <xf numFmtId="0" fontId="22" fillId="14" borderId="0" xfId="0" applyFont="1" applyFill="1" applyAlignment="1" applyProtection="1">
      <alignment shrinkToFit="1"/>
    </xf>
    <xf numFmtId="0" fontId="11" fillId="14" borderId="25" xfId="0" applyFont="1" applyFill="1" applyBorder="1" applyAlignment="1" applyProtection="1">
      <alignment horizontal="center" vertical="center" wrapText="1"/>
    </xf>
    <xf numFmtId="0" fontId="24" fillId="14" borderId="63" xfId="0" applyFont="1" applyFill="1" applyBorder="1" applyAlignment="1" applyProtection="1">
      <alignment horizontal="center" vertical="center" wrapText="1"/>
    </xf>
    <xf numFmtId="0" fontId="24" fillId="14" borderId="4" xfId="0" applyFont="1" applyFill="1" applyBorder="1" applyAlignment="1" applyProtection="1">
      <alignment horizontal="center" vertical="center" wrapText="1"/>
    </xf>
    <xf numFmtId="0" fontId="24" fillId="14" borderId="67" xfId="0" applyFont="1" applyFill="1" applyBorder="1" applyAlignment="1" applyProtection="1">
      <alignment horizontal="center" vertical="center" wrapText="1"/>
    </xf>
    <xf numFmtId="0" fontId="23" fillId="14" borderId="9" xfId="0" applyFont="1" applyFill="1" applyBorder="1" applyAlignment="1" applyProtection="1">
      <alignment horizontal="center" vertical="center" wrapText="1"/>
    </xf>
    <xf numFmtId="0" fontId="23" fillId="14" borderId="10" xfId="0" applyFont="1" applyFill="1" applyBorder="1" applyAlignment="1" applyProtection="1">
      <alignment horizontal="center" vertical="center" wrapText="1" shrinkToFit="1"/>
    </xf>
    <xf numFmtId="0" fontId="21" fillId="14" borderId="52" xfId="0" applyFont="1" applyFill="1" applyBorder="1" applyAlignment="1" applyProtection="1">
      <alignment horizontal="center" vertical="center" wrapText="1"/>
      <protection locked="0"/>
    </xf>
    <xf numFmtId="0" fontId="10" fillId="14" borderId="62" xfId="0" applyFont="1" applyFill="1" applyBorder="1" applyAlignment="1" applyProtection="1">
      <alignment horizontal="center" vertical="center" wrapText="1"/>
      <protection locked="0"/>
    </xf>
    <xf numFmtId="0" fontId="21" fillId="14" borderId="53" xfId="0" applyFont="1" applyFill="1" applyBorder="1" applyAlignment="1" applyProtection="1">
      <alignment horizontal="center" vertical="center" wrapText="1"/>
      <protection locked="0"/>
    </xf>
    <xf numFmtId="0" fontId="21" fillId="14" borderId="54" xfId="0" applyFont="1" applyFill="1" applyBorder="1" applyAlignment="1" applyProtection="1">
      <alignment horizontal="center" vertical="center" wrapText="1"/>
      <protection locked="0"/>
    </xf>
    <xf numFmtId="0" fontId="21" fillId="14" borderId="55" xfId="0" applyFont="1" applyFill="1" applyBorder="1" applyAlignment="1" applyProtection="1">
      <alignment horizontal="center" vertical="center" wrapText="1"/>
      <protection locked="0"/>
    </xf>
    <xf numFmtId="0" fontId="21" fillId="14" borderId="56" xfId="0" applyFont="1" applyFill="1" applyBorder="1" applyAlignment="1" applyProtection="1">
      <alignment horizontal="center" vertical="center" wrapText="1"/>
      <protection locked="0"/>
    </xf>
    <xf numFmtId="0" fontId="21" fillId="14" borderId="57" xfId="0" applyFont="1" applyFill="1" applyBorder="1" applyAlignment="1" applyProtection="1">
      <alignment horizontal="center" vertical="center" wrapText="1"/>
      <protection locked="0"/>
    </xf>
    <xf numFmtId="0" fontId="21" fillId="14" borderId="52" xfId="0" applyFont="1" applyFill="1" applyBorder="1" applyAlignment="1" applyProtection="1">
      <alignment horizontal="center" vertical="center" wrapText="1" shrinkToFit="1"/>
      <protection locked="0"/>
    </xf>
    <xf numFmtId="0" fontId="21" fillId="14" borderId="53" xfId="0" applyFont="1" applyFill="1" applyBorder="1" applyAlignment="1" applyProtection="1">
      <alignment horizontal="center" vertical="center" wrapText="1" shrinkToFit="1"/>
      <protection locked="0"/>
    </xf>
    <xf numFmtId="0" fontId="21" fillId="14" borderId="54" xfId="0" applyFont="1" applyFill="1" applyBorder="1" applyAlignment="1" applyProtection="1">
      <alignment horizontal="center" vertical="center" wrapText="1" shrinkToFit="1"/>
      <protection locked="0"/>
    </xf>
    <xf numFmtId="0" fontId="21" fillId="14" borderId="55" xfId="0" applyFont="1" applyFill="1" applyBorder="1" applyAlignment="1" applyProtection="1">
      <alignment horizontal="center" vertical="center" wrapText="1" shrinkToFit="1"/>
      <protection locked="0"/>
    </xf>
    <xf numFmtId="0" fontId="21" fillId="14" borderId="56" xfId="0" applyFont="1" applyFill="1" applyBorder="1" applyAlignment="1" applyProtection="1">
      <alignment horizontal="center" vertical="center" wrapText="1" shrinkToFit="1"/>
      <protection locked="0"/>
    </xf>
    <xf numFmtId="0" fontId="21" fillId="14" borderId="57" xfId="0" applyFont="1" applyFill="1" applyBorder="1" applyAlignment="1" applyProtection="1">
      <alignment horizontal="center" vertical="center" wrapText="1" shrinkToFit="1"/>
      <protection locked="0"/>
    </xf>
    <xf numFmtId="0" fontId="21" fillId="14" borderId="70" xfId="0" applyFont="1" applyFill="1" applyBorder="1" applyAlignment="1" applyProtection="1">
      <alignment horizontal="center" vertical="center" wrapText="1" shrinkToFit="1"/>
      <protection locked="0"/>
    </xf>
    <xf numFmtId="0" fontId="21" fillId="14" borderId="64" xfId="0" applyFont="1" applyFill="1" applyBorder="1" applyAlignment="1" applyProtection="1">
      <alignment horizontal="center" vertical="center" wrapText="1" shrinkToFit="1"/>
      <protection locked="0"/>
    </xf>
    <xf numFmtId="0" fontId="21" fillId="14" borderId="71" xfId="0" applyFont="1" applyFill="1" applyBorder="1" applyAlignment="1" applyProtection="1">
      <alignment horizontal="center" vertical="center" wrapText="1" shrinkToFit="1"/>
      <protection locked="0"/>
    </xf>
    <xf numFmtId="0" fontId="21" fillId="14" borderId="58" xfId="0" applyFont="1" applyFill="1" applyBorder="1" applyAlignment="1" applyProtection="1">
      <alignment horizontal="center" vertical="center" wrapText="1" shrinkToFit="1"/>
      <protection locked="0"/>
    </xf>
    <xf numFmtId="0" fontId="5" fillId="14" borderId="0" xfId="0" applyFont="1" applyFill="1" applyBorder="1" applyAlignment="1" applyProtection="1">
      <alignment vertical="center" wrapText="1"/>
    </xf>
    <xf numFmtId="0" fontId="11" fillId="14" borderId="3" xfId="0" applyFont="1" applyFill="1" applyBorder="1" applyAlignment="1" applyProtection="1">
      <alignment vertical="center" wrapText="1"/>
      <protection locked="0"/>
    </xf>
    <xf numFmtId="0" fontId="5" fillId="14" borderId="76" xfId="0" applyFont="1" applyFill="1" applyBorder="1" applyAlignment="1" applyProtection="1">
      <alignment horizontal="center" vertical="center" wrapText="1"/>
    </xf>
    <xf numFmtId="0" fontId="23" fillId="14" borderId="59" xfId="0" applyFont="1" applyFill="1" applyBorder="1" applyAlignment="1" applyProtection="1">
      <alignment vertical="center" wrapText="1"/>
    </xf>
    <xf numFmtId="0" fontId="23" fillId="14" borderId="72" xfId="0" applyFont="1" applyFill="1" applyBorder="1" applyAlignment="1" applyProtection="1">
      <alignment vertical="center" wrapText="1"/>
    </xf>
    <xf numFmtId="0" fontId="23" fillId="14" borderId="9" xfId="0" applyFont="1" applyFill="1" applyBorder="1" applyAlignment="1" applyProtection="1">
      <alignment horizontal="center" vertical="center" wrapText="1" shrinkToFit="1"/>
    </xf>
    <xf numFmtId="0" fontId="23" fillId="14" borderId="35" xfId="0" applyFont="1" applyFill="1" applyBorder="1" applyAlignment="1" applyProtection="1">
      <alignment horizontal="center" vertical="center" wrapText="1" shrinkToFit="1"/>
    </xf>
    <xf numFmtId="0" fontId="23" fillId="14" borderId="59" xfId="0" applyFont="1" applyFill="1" applyBorder="1" applyAlignment="1" applyProtection="1">
      <alignment horizontal="center" vertical="center" wrapText="1" shrinkToFit="1"/>
    </xf>
    <xf numFmtId="0" fontId="7" fillId="14" borderId="0" xfId="0" applyFont="1" applyFill="1" applyAlignment="1" applyProtection="1">
      <alignment vertical="center"/>
    </xf>
    <xf numFmtId="0" fontId="11" fillId="14" borderId="0" xfId="0" applyFont="1" applyFill="1" applyProtection="1"/>
    <xf numFmtId="0" fontId="11" fillId="14" borderId="0" xfId="0" applyFont="1" applyFill="1" applyBorder="1" applyProtection="1"/>
    <xf numFmtId="0" fontId="11" fillId="14" borderId="0" xfId="0" applyFont="1" applyFill="1" applyBorder="1" applyAlignment="1" applyProtection="1"/>
    <xf numFmtId="0" fontId="13" fillId="14" borderId="1" xfId="0" applyFont="1" applyFill="1" applyBorder="1" applyAlignment="1" applyProtection="1">
      <alignment horizontal="center" vertical="center" wrapText="1"/>
    </xf>
    <xf numFmtId="0" fontId="18" fillId="14" borderId="32" xfId="0" applyFont="1" applyFill="1" applyBorder="1" applyAlignment="1" applyProtection="1">
      <alignment horizontal="center" vertical="center" wrapText="1"/>
    </xf>
    <xf numFmtId="0" fontId="13" fillId="14" borderId="49" xfId="0" applyFont="1" applyFill="1" applyBorder="1" applyAlignment="1" applyProtection="1">
      <alignment wrapText="1"/>
    </xf>
    <xf numFmtId="0" fontId="13" fillId="14" borderId="79" xfId="0" applyFont="1" applyFill="1" applyBorder="1" applyAlignment="1" applyProtection="1">
      <alignment wrapText="1"/>
    </xf>
    <xf numFmtId="0" fontId="13" fillId="14" borderId="50" xfId="0" applyFont="1" applyFill="1" applyBorder="1" applyAlignment="1" applyProtection="1">
      <alignment wrapText="1"/>
    </xf>
    <xf numFmtId="0" fontId="13" fillId="14" borderId="80" xfId="0" applyFont="1" applyFill="1" applyBorder="1" applyAlignment="1" applyProtection="1">
      <alignment wrapText="1"/>
    </xf>
    <xf numFmtId="0" fontId="13" fillId="14" borderId="51" xfId="0" applyFont="1" applyFill="1" applyBorder="1" applyAlignment="1" applyProtection="1">
      <alignment wrapText="1"/>
    </xf>
    <xf numFmtId="0" fontId="13" fillId="14" borderId="81" xfId="0" applyFont="1" applyFill="1" applyBorder="1" applyAlignment="1" applyProtection="1">
      <alignment wrapText="1"/>
    </xf>
    <xf numFmtId="0" fontId="13" fillId="14" borderId="0" xfId="0" applyFont="1" applyFill="1" applyBorder="1" applyAlignment="1" applyProtection="1">
      <alignment wrapText="1"/>
    </xf>
    <xf numFmtId="0" fontId="13" fillId="14" borderId="0" xfId="0" applyFont="1" applyFill="1" applyBorder="1" applyAlignment="1" applyProtection="1"/>
    <xf numFmtId="0" fontId="14" fillId="14" borderId="0" xfId="0" applyFont="1" applyFill="1" applyProtection="1"/>
    <xf numFmtId="0" fontId="13" fillId="14" borderId="0" xfId="0" applyFont="1" applyFill="1" applyAlignment="1" applyProtection="1">
      <alignment vertical="top" wrapText="1"/>
    </xf>
    <xf numFmtId="0" fontId="14" fillId="14" borderId="0" xfId="0" applyFont="1" applyFill="1" applyAlignment="1" applyProtection="1"/>
    <xf numFmtId="0" fontId="12" fillId="14" borderId="0" xfId="0" applyFont="1" applyFill="1" applyAlignment="1" applyProtection="1"/>
    <xf numFmtId="0" fontId="12" fillId="14" borderId="0" xfId="0" applyFont="1" applyFill="1" applyAlignment="1" applyProtection="1">
      <alignment vertical="center"/>
    </xf>
    <xf numFmtId="0" fontId="14" fillId="14" borderId="0" xfId="0" applyFont="1" applyFill="1" applyAlignment="1" applyProtection="1">
      <alignment vertical="center"/>
    </xf>
    <xf numFmtId="0" fontId="16" fillId="14" borderId="0" xfId="0" applyFont="1" applyFill="1" applyBorder="1" applyAlignment="1" applyProtection="1">
      <alignment vertical="center" wrapText="1"/>
    </xf>
    <xf numFmtId="0" fontId="14" fillId="14" borderId="0" xfId="0" applyFont="1" applyFill="1" applyBorder="1" applyProtection="1"/>
    <xf numFmtId="0" fontId="11" fillId="14" borderId="0" xfId="0" applyFont="1" applyFill="1" applyAlignment="1" applyProtection="1"/>
    <xf numFmtId="0" fontId="16" fillId="14" borderId="42" xfId="0" applyFont="1" applyFill="1" applyBorder="1" applyAlignment="1" applyProtection="1">
      <alignment vertical="center" wrapText="1"/>
    </xf>
    <xf numFmtId="0" fontId="11" fillId="14" borderId="0" xfId="0" applyFont="1" applyFill="1" applyAlignment="1" applyProtection="1">
      <alignment vertical="center"/>
    </xf>
    <xf numFmtId="0" fontId="15" fillId="14" borderId="0" xfId="0" applyFont="1" applyFill="1" applyProtection="1"/>
    <xf numFmtId="0" fontId="15" fillId="14" borderId="0" xfId="0" applyFont="1" applyFill="1" applyAlignment="1" applyProtection="1">
      <alignment vertical="center"/>
    </xf>
    <xf numFmtId="0" fontId="13" fillId="14" borderId="0" xfId="0" applyFont="1" applyFill="1" applyProtection="1"/>
    <xf numFmtId="0" fontId="5" fillId="14" borderId="35" xfId="0" applyFont="1" applyFill="1" applyBorder="1" applyAlignment="1" applyProtection="1">
      <alignment vertical="center" wrapText="1"/>
    </xf>
    <xf numFmtId="0" fontId="23" fillId="14" borderId="82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vertical="center" wrapText="1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7" borderId="9" xfId="0" applyFont="1" applyFill="1" applyBorder="1" applyAlignment="1" applyProtection="1">
      <alignment vertical="center" wrapText="1"/>
    </xf>
    <xf numFmtId="0" fontId="5" fillId="11" borderId="9" xfId="0" applyFont="1" applyFill="1" applyBorder="1" applyAlignment="1" applyProtection="1">
      <alignment vertical="center" wrapText="1"/>
    </xf>
    <xf numFmtId="0" fontId="5" fillId="10" borderId="9" xfId="0" applyFont="1" applyFill="1" applyBorder="1" applyAlignment="1" applyProtection="1">
      <alignment vertical="center" wrapText="1" shrinkToFit="1" readingOrder="1"/>
    </xf>
    <xf numFmtId="0" fontId="5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3" fillId="14" borderId="4" xfId="0" applyFont="1" applyFill="1" applyBorder="1" applyAlignment="1" applyProtection="1">
      <alignment horizontal="center" vertical="center" wrapText="1" shrinkToFit="1"/>
    </xf>
    <xf numFmtId="0" fontId="11" fillId="14" borderId="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left" vertical="center" wrapText="1"/>
    </xf>
    <xf numFmtId="0" fontId="10" fillId="14" borderId="0" xfId="0" applyFont="1" applyFill="1" applyBorder="1" applyAlignment="1" applyProtection="1">
      <alignment vertical="center" wrapText="1"/>
    </xf>
    <xf numFmtId="0" fontId="23" fillId="14" borderId="11" xfId="0" applyFont="1" applyFill="1" applyBorder="1" applyAlignment="1" applyProtection="1">
      <alignment horizontal="center" vertical="center" wrapText="1"/>
    </xf>
    <xf numFmtId="0" fontId="22" fillId="14" borderId="0" xfId="0" applyFont="1" applyFill="1" applyBorder="1" applyAlignment="1" applyProtection="1">
      <alignment horizontal="center" vertical="center" shrinkToFit="1"/>
    </xf>
    <xf numFmtId="0" fontId="5" fillId="0" borderId="86" xfId="0" applyFont="1" applyFill="1" applyBorder="1" applyAlignment="1" applyProtection="1">
      <alignment horizontal="center" vertical="center" wrapText="1"/>
    </xf>
    <xf numFmtId="0" fontId="21" fillId="14" borderId="87" xfId="0" applyFont="1" applyFill="1" applyBorder="1" applyAlignment="1" applyProtection="1">
      <alignment horizontal="center" vertical="center" wrapText="1" shrinkToFit="1"/>
      <protection locked="0"/>
    </xf>
    <xf numFmtId="0" fontId="10" fillId="14" borderId="59" xfId="0" applyFont="1" applyFill="1" applyBorder="1" applyAlignment="1" applyProtection="1">
      <alignment horizontal="center" vertical="center" wrapText="1"/>
      <protection locked="0"/>
    </xf>
    <xf numFmtId="0" fontId="21" fillId="14" borderId="88" xfId="0" applyFont="1" applyFill="1" applyBorder="1" applyAlignment="1" applyProtection="1">
      <alignment horizontal="center" vertical="center" wrapText="1" shrinkToFit="1"/>
      <protection locked="0"/>
    </xf>
    <xf numFmtId="0" fontId="30" fillId="14" borderId="4" xfId="0" applyFont="1" applyFill="1" applyBorder="1" applyAlignment="1" applyProtection="1">
      <alignment vertical="center" wrapText="1"/>
      <protection locked="0"/>
    </xf>
    <xf numFmtId="0" fontId="30" fillId="14" borderId="3" xfId="0" applyFont="1" applyFill="1" applyBorder="1" applyAlignment="1" applyProtection="1">
      <alignment vertical="center"/>
      <protection locked="0"/>
    </xf>
    <xf numFmtId="0" fontId="30" fillId="14" borderId="3" xfId="0" applyFont="1" applyFill="1" applyBorder="1" applyAlignment="1" applyProtection="1">
      <alignment vertical="center"/>
    </xf>
    <xf numFmtId="0" fontId="10" fillId="14" borderId="89" xfId="0" applyFont="1" applyFill="1" applyBorder="1" applyAlignment="1" applyProtection="1">
      <alignment horizontal="center" vertical="center" wrapText="1"/>
    </xf>
    <xf numFmtId="0" fontId="30" fillId="14" borderId="26" xfId="0" applyFont="1" applyFill="1" applyBorder="1" applyAlignment="1" applyProtection="1">
      <alignment horizontal="right" vertical="center"/>
      <protection locked="0"/>
    </xf>
    <xf numFmtId="0" fontId="30" fillId="14" borderId="27" xfId="0" applyFont="1" applyFill="1" applyBorder="1" applyAlignment="1" applyProtection="1">
      <alignment horizontal="center" vertical="center"/>
      <protection locked="0"/>
    </xf>
    <xf numFmtId="0" fontId="30" fillId="14" borderId="43" xfId="0" applyFont="1" applyFill="1" applyBorder="1" applyAlignment="1" applyProtection="1">
      <alignment horizontal="left" vertical="center"/>
      <protection locked="0"/>
    </xf>
    <xf numFmtId="0" fontId="23" fillId="14" borderId="86" xfId="0" applyFont="1" applyFill="1" applyBorder="1" applyAlignment="1" applyProtection="1">
      <alignment horizontal="center" vertical="center" wrapText="1"/>
      <protection locked="0"/>
    </xf>
    <xf numFmtId="0" fontId="23" fillId="14" borderId="86" xfId="0" applyFont="1" applyFill="1" applyBorder="1" applyAlignment="1" applyProtection="1">
      <alignment horizontal="center" vertical="center" wrapText="1" shrinkToFit="1"/>
      <protection locked="0"/>
    </xf>
    <xf numFmtId="0" fontId="5" fillId="14" borderId="86" xfId="0" applyFont="1" applyFill="1" applyBorder="1" applyAlignment="1" applyProtection="1">
      <alignment vertical="center" wrapText="1"/>
      <protection locked="0"/>
    </xf>
    <xf numFmtId="0" fontId="24" fillId="14" borderId="90" xfId="0" applyFont="1" applyFill="1" applyBorder="1" applyAlignment="1" applyProtection="1">
      <alignment horizontal="center" vertical="center" wrapText="1"/>
      <protection locked="0"/>
    </xf>
    <xf numFmtId="0" fontId="32" fillId="14" borderId="69" xfId="0" applyFont="1" applyFill="1" applyBorder="1" applyAlignment="1" applyProtection="1">
      <alignment vertical="center" wrapText="1"/>
    </xf>
    <xf numFmtId="0" fontId="7" fillId="14" borderId="0" xfId="0" applyFont="1" applyFill="1" applyAlignment="1" applyProtection="1">
      <alignment horizontal="center" vertical="center" wrapText="1"/>
    </xf>
    <xf numFmtId="0" fontId="7" fillId="14" borderId="36" xfId="0" applyFont="1" applyFill="1" applyBorder="1" applyAlignment="1" applyProtection="1">
      <alignment horizontal="center" vertical="center" wrapText="1"/>
    </xf>
    <xf numFmtId="0" fontId="7" fillId="14" borderId="0" xfId="0" applyFont="1" applyFill="1" applyBorder="1" applyAlignment="1" applyProtection="1">
      <alignment horizontal="center" vertical="center" wrapText="1"/>
    </xf>
    <xf numFmtId="0" fontId="30" fillId="14" borderId="26" xfId="0" applyFont="1" applyFill="1" applyBorder="1" applyAlignment="1" applyProtection="1">
      <alignment horizontal="center" vertical="center"/>
      <protection locked="0"/>
    </xf>
    <xf numFmtId="0" fontId="30" fillId="14" borderId="27" xfId="0" applyFont="1" applyFill="1" applyBorder="1" applyAlignment="1" applyProtection="1">
      <alignment horizontal="center" vertical="center"/>
      <protection locked="0"/>
    </xf>
    <xf numFmtId="0" fontId="30" fillId="14" borderId="28" xfId="0" applyFont="1" applyFill="1" applyBorder="1" applyAlignment="1" applyProtection="1">
      <alignment horizontal="center" vertical="center"/>
      <protection locked="0"/>
    </xf>
    <xf numFmtId="0" fontId="12" fillId="14" borderId="20" xfId="0" applyFont="1" applyFill="1" applyBorder="1" applyAlignment="1" applyProtection="1">
      <alignment vertical="center" wrapText="1"/>
      <protection locked="0"/>
    </xf>
    <xf numFmtId="0" fontId="12" fillId="14" borderId="5" xfId="0" applyFont="1" applyFill="1" applyBorder="1" applyAlignment="1" applyProtection="1">
      <alignment vertical="center" wrapText="1"/>
      <protection locked="0"/>
    </xf>
    <xf numFmtId="0" fontId="12" fillId="14" borderId="22" xfId="0" applyFont="1" applyFill="1" applyBorder="1" applyAlignment="1" applyProtection="1">
      <alignment vertical="center" wrapText="1"/>
      <protection locked="0"/>
    </xf>
    <xf numFmtId="0" fontId="12" fillId="14" borderId="4" xfId="0" applyFont="1" applyFill="1" applyBorder="1" applyAlignment="1" applyProtection="1">
      <alignment vertical="center" wrapText="1"/>
      <protection locked="0"/>
    </xf>
    <xf numFmtId="0" fontId="12" fillId="14" borderId="3" xfId="0" applyFont="1" applyFill="1" applyBorder="1" applyAlignment="1" applyProtection="1">
      <alignment vertical="center" wrapText="1"/>
      <protection locked="0"/>
    </xf>
    <xf numFmtId="0" fontId="12" fillId="14" borderId="6" xfId="0" applyFont="1" applyFill="1" applyBorder="1" applyAlignment="1" applyProtection="1">
      <alignment vertical="center" wrapText="1"/>
      <protection locked="0"/>
    </xf>
    <xf numFmtId="0" fontId="13" fillId="14" borderId="20" xfId="0" applyFont="1" applyFill="1" applyBorder="1" applyAlignment="1" applyProtection="1">
      <alignment horizontal="center" vertical="center" wrapText="1"/>
    </xf>
    <xf numFmtId="0" fontId="13" fillId="14" borderId="21" xfId="0" applyFont="1" applyFill="1" applyBorder="1" applyAlignment="1" applyProtection="1">
      <alignment horizontal="center" vertical="center" wrapText="1"/>
    </xf>
    <xf numFmtId="0" fontId="13" fillId="14" borderId="44" xfId="0" applyFont="1" applyFill="1" applyBorder="1" applyAlignment="1" applyProtection="1">
      <alignment horizontal="center" wrapText="1"/>
    </xf>
    <xf numFmtId="0" fontId="13" fillId="14" borderId="33" xfId="0" applyFont="1" applyFill="1" applyBorder="1" applyAlignment="1" applyProtection="1">
      <alignment horizontal="center" wrapText="1"/>
    </xf>
    <xf numFmtId="0" fontId="13" fillId="14" borderId="17" xfId="0" applyFont="1" applyFill="1" applyBorder="1" applyAlignment="1" applyProtection="1">
      <alignment horizontal="center" wrapText="1"/>
    </xf>
    <xf numFmtId="0" fontId="13" fillId="14" borderId="45" xfId="0" applyFont="1" applyFill="1" applyBorder="1" applyAlignment="1" applyProtection="1">
      <alignment horizontal="center" wrapText="1"/>
    </xf>
    <xf numFmtId="0" fontId="13" fillId="14" borderId="34" xfId="0" applyFont="1" applyFill="1" applyBorder="1" applyAlignment="1" applyProtection="1">
      <alignment horizontal="center" wrapText="1"/>
    </xf>
    <xf numFmtId="0" fontId="13" fillId="14" borderId="18" xfId="0" applyFont="1" applyFill="1" applyBorder="1" applyAlignment="1" applyProtection="1">
      <alignment horizontal="center" wrapText="1"/>
    </xf>
    <xf numFmtId="0" fontId="13" fillId="14" borderId="15" xfId="0" applyFont="1" applyFill="1" applyBorder="1" applyAlignment="1" applyProtection="1">
      <alignment horizontal="center" wrapText="1"/>
      <protection locked="0"/>
    </xf>
    <xf numFmtId="0" fontId="13" fillId="14" borderId="2" xfId="0" applyFont="1" applyFill="1" applyBorder="1" applyAlignment="1" applyProtection="1">
      <alignment horizontal="center" wrapText="1"/>
      <protection locked="0"/>
    </xf>
    <xf numFmtId="0" fontId="11" fillId="14" borderId="26" xfId="0" applyFont="1" applyFill="1" applyBorder="1" applyAlignment="1" applyProtection="1">
      <alignment horizontal="center" vertical="center" wrapText="1"/>
    </xf>
    <xf numFmtId="0" fontId="11" fillId="14" borderId="43" xfId="0" applyFont="1" applyFill="1" applyBorder="1" applyAlignment="1" applyProtection="1">
      <alignment horizontal="center" vertical="center" wrapText="1"/>
    </xf>
    <xf numFmtId="0" fontId="11" fillId="14" borderId="8" xfId="0" applyFont="1" applyFill="1" applyBorder="1" applyAlignment="1" applyProtection="1">
      <alignment horizontal="center" wrapText="1"/>
    </xf>
    <xf numFmtId="0" fontId="13" fillId="14" borderId="7" xfId="0" applyFont="1" applyFill="1" applyBorder="1" applyAlignment="1" applyProtection="1">
      <alignment horizontal="center" vertical="center" wrapText="1"/>
    </xf>
    <xf numFmtId="0" fontId="13" fillId="14" borderId="3" xfId="0" applyFont="1" applyFill="1" applyBorder="1" applyAlignment="1" applyProtection="1">
      <alignment horizontal="center" vertical="center" wrapText="1"/>
    </xf>
    <xf numFmtId="0" fontId="13" fillId="14" borderId="6" xfId="0" applyFont="1" applyFill="1" applyBorder="1" applyAlignment="1" applyProtection="1">
      <alignment horizontal="center" vertical="center" wrapText="1"/>
    </xf>
    <xf numFmtId="0" fontId="13" fillId="14" borderId="12" xfId="0" applyFont="1" applyFill="1" applyBorder="1" applyAlignment="1" applyProtection="1">
      <alignment horizontal="center" vertical="center" wrapText="1"/>
    </xf>
    <xf numFmtId="0" fontId="13" fillId="14" borderId="14" xfId="0" applyFont="1" applyFill="1" applyBorder="1" applyAlignment="1" applyProtection="1">
      <alignment horizontal="center" vertical="center" wrapText="1"/>
    </xf>
    <xf numFmtId="0" fontId="13" fillId="14" borderId="13" xfId="0" applyFont="1" applyFill="1" applyBorder="1" applyAlignment="1" applyProtection="1">
      <alignment horizontal="center" vertical="center" wrapText="1"/>
    </xf>
    <xf numFmtId="0" fontId="13" fillId="14" borderId="30" xfId="0" applyFont="1" applyFill="1" applyBorder="1" applyAlignment="1" applyProtection="1">
      <alignment horizontal="center" wrapText="1"/>
      <protection locked="0"/>
    </xf>
    <xf numFmtId="0" fontId="13" fillId="14" borderId="31" xfId="0" applyFont="1" applyFill="1" applyBorder="1" applyAlignment="1" applyProtection="1">
      <alignment horizontal="center" wrapText="1"/>
      <protection locked="0"/>
    </xf>
    <xf numFmtId="0" fontId="13" fillId="14" borderId="0" xfId="0" applyFont="1" applyFill="1" applyAlignment="1" applyProtection="1">
      <alignment horizontal="left" vertical="center" wrapText="1"/>
    </xf>
    <xf numFmtId="0" fontId="13" fillId="14" borderId="0" xfId="0" applyFont="1" applyFill="1" applyAlignment="1" applyProtection="1">
      <alignment horizontal="left" vertical="top" wrapText="1"/>
    </xf>
    <xf numFmtId="0" fontId="16" fillId="14" borderId="37" xfId="0" applyFont="1" applyFill="1" applyBorder="1" applyAlignment="1" applyProtection="1">
      <alignment horizontal="center" vertical="center" wrapText="1"/>
    </xf>
    <xf numFmtId="0" fontId="16" fillId="14" borderId="40" xfId="0" applyFont="1" applyFill="1" applyBorder="1" applyAlignment="1" applyProtection="1">
      <alignment horizontal="center" vertical="center" wrapText="1"/>
    </xf>
    <xf numFmtId="0" fontId="16" fillId="14" borderId="41" xfId="0" applyFont="1" applyFill="1" applyBorder="1" applyAlignment="1" applyProtection="1">
      <alignment horizontal="center" vertical="center" wrapText="1"/>
    </xf>
    <xf numFmtId="0" fontId="13" fillId="14" borderId="37" xfId="0" applyFont="1" applyFill="1" applyBorder="1" applyAlignment="1" applyProtection="1">
      <alignment horizontal="center" vertical="center"/>
    </xf>
    <xf numFmtId="0" fontId="13" fillId="14" borderId="40" xfId="0" applyFont="1" applyFill="1" applyBorder="1" applyAlignment="1" applyProtection="1">
      <alignment horizontal="center" vertical="center"/>
    </xf>
    <xf numFmtId="0" fontId="13" fillId="14" borderId="41" xfId="0" applyFont="1" applyFill="1" applyBorder="1" applyAlignment="1" applyProtection="1">
      <alignment horizontal="center" vertical="center"/>
    </xf>
    <xf numFmtId="0" fontId="13" fillId="14" borderId="47" xfId="0" applyFont="1" applyFill="1" applyBorder="1" applyAlignment="1" applyProtection="1">
      <alignment horizontal="center" wrapText="1"/>
    </xf>
    <xf numFmtId="0" fontId="13" fillId="14" borderId="46" xfId="0" applyFont="1" applyFill="1" applyBorder="1" applyAlignment="1" applyProtection="1">
      <alignment horizontal="center" wrapText="1"/>
    </xf>
    <xf numFmtId="0" fontId="13" fillId="14" borderId="48" xfId="0" applyFont="1" applyFill="1" applyBorder="1" applyAlignment="1" applyProtection="1">
      <alignment horizontal="center" wrapText="1"/>
    </xf>
    <xf numFmtId="0" fontId="13" fillId="14" borderId="16" xfId="0" applyFont="1" applyFill="1" applyBorder="1" applyAlignment="1" applyProtection="1">
      <alignment horizontal="center" wrapText="1"/>
      <protection locked="0"/>
    </xf>
    <xf numFmtId="0" fontId="13" fillId="14" borderId="29" xfId="0" applyFont="1" applyFill="1" applyBorder="1" applyAlignment="1" applyProtection="1">
      <alignment horizontal="center" wrapText="1"/>
      <protection locked="0"/>
    </xf>
    <xf numFmtId="0" fontId="31" fillId="14" borderId="38" xfId="0" applyFont="1" applyFill="1" applyBorder="1" applyAlignment="1" applyProtection="1">
      <alignment horizontal="center" vertical="center"/>
    </xf>
    <xf numFmtId="0" fontId="31" fillId="14" borderId="39" xfId="0" applyFont="1" applyFill="1" applyBorder="1" applyAlignment="1" applyProtection="1">
      <alignment horizontal="center" vertical="center"/>
    </xf>
    <xf numFmtId="0" fontId="6" fillId="14" borderId="95" xfId="0" applyFont="1" applyFill="1" applyBorder="1" applyAlignment="1" applyProtection="1">
      <alignment horizontal="left" vertical="center" wrapText="1" shrinkToFit="1"/>
      <protection locked="0"/>
    </xf>
    <xf numFmtId="0" fontId="6" fillId="14" borderId="89" xfId="0" applyFont="1" applyFill="1" applyBorder="1" applyAlignment="1" applyProtection="1">
      <alignment horizontal="left" vertical="center" wrapText="1" shrinkToFit="1"/>
      <protection locked="0"/>
    </xf>
    <xf numFmtId="0" fontId="23" fillId="14" borderId="77" xfId="0" applyFont="1" applyFill="1" applyBorder="1" applyAlignment="1" applyProtection="1">
      <alignment horizontal="center" vertical="center" wrapText="1"/>
    </xf>
    <xf numFmtId="0" fontId="23" fillId="14" borderId="78" xfId="0" applyFont="1" applyFill="1" applyBorder="1" applyAlignment="1" applyProtection="1">
      <alignment horizontal="center" vertical="center" wrapText="1"/>
    </xf>
    <xf numFmtId="0" fontId="14" fillId="14" borderId="3" xfId="0" applyFont="1" applyFill="1" applyBorder="1" applyAlignment="1" applyProtection="1">
      <alignment horizontal="center" vertical="center" wrapText="1"/>
    </xf>
    <xf numFmtId="0" fontId="14" fillId="14" borderId="24" xfId="0" applyFont="1" applyFill="1" applyBorder="1" applyAlignment="1" applyProtection="1">
      <alignment horizontal="center" vertical="center" wrapText="1"/>
    </xf>
    <xf numFmtId="0" fontId="24" fillId="14" borderId="92" xfId="0" applyFont="1" applyFill="1" applyBorder="1" applyAlignment="1" applyProtection="1">
      <alignment horizontal="center" vertical="center" wrapText="1"/>
    </xf>
    <xf numFmtId="0" fontId="24" fillId="14" borderId="76" xfId="0" applyFont="1" applyFill="1" applyBorder="1" applyAlignment="1" applyProtection="1">
      <alignment horizontal="center" vertical="center" wrapText="1"/>
    </xf>
    <xf numFmtId="0" fontId="24" fillId="14" borderId="85" xfId="0" applyFont="1" applyFill="1" applyBorder="1" applyAlignment="1" applyProtection="1">
      <alignment horizontal="center" vertical="center" wrapText="1"/>
    </xf>
    <xf numFmtId="0" fontId="24" fillId="14" borderId="84" xfId="0" applyFont="1" applyFill="1" applyBorder="1" applyAlignment="1" applyProtection="1">
      <alignment horizontal="center" vertical="center" wrapText="1"/>
    </xf>
    <xf numFmtId="0" fontId="24" fillId="14" borderId="83" xfId="0" applyFont="1" applyFill="1" applyBorder="1" applyAlignment="1" applyProtection="1">
      <alignment horizontal="center" vertical="center" wrapText="1"/>
    </xf>
    <xf numFmtId="0" fontId="24" fillId="14" borderId="60" xfId="0" applyFont="1" applyFill="1" applyBorder="1" applyAlignment="1" applyProtection="1">
      <alignment horizontal="center" vertical="center" wrapText="1"/>
    </xf>
    <xf numFmtId="0" fontId="24" fillId="14" borderId="10" xfId="0" applyFont="1" applyFill="1" applyBorder="1" applyAlignment="1" applyProtection="1">
      <alignment horizontal="center" vertical="center" wrapText="1"/>
    </xf>
    <xf numFmtId="0" fontId="24" fillId="14" borderId="91" xfId="0" applyFont="1" applyFill="1" applyBorder="1" applyAlignment="1" applyProtection="1">
      <alignment horizontal="center" vertical="center" wrapText="1"/>
    </xf>
    <xf numFmtId="0" fontId="24" fillId="14" borderId="10" xfId="0" applyFont="1" applyFill="1" applyBorder="1" applyAlignment="1" applyProtection="1">
      <alignment horizontal="center" vertical="center"/>
    </xf>
    <xf numFmtId="0" fontId="24" fillId="14" borderId="91" xfId="0" applyFont="1" applyFill="1" applyBorder="1" applyAlignment="1" applyProtection="1">
      <alignment horizontal="center" vertical="center"/>
    </xf>
    <xf numFmtId="0" fontId="24" fillId="14" borderId="85" xfId="0" applyFont="1" applyFill="1" applyBorder="1" applyAlignment="1" applyProtection="1">
      <alignment horizontal="center" vertical="center"/>
    </xf>
    <xf numFmtId="0" fontId="24" fillId="14" borderId="84" xfId="0" applyFont="1" applyFill="1" applyBorder="1" applyAlignment="1" applyProtection="1">
      <alignment horizontal="center" vertical="center"/>
    </xf>
    <xf numFmtId="0" fontId="24" fillId="14" borderId="93" xfId="0" applyFont="1" applyFill="1" applyBorder="1" applyAlignment="1" applyProtection="1">
      <alignment horizontal="center" vertical="center"/>
    </xf>
    <xf numFmtId="0" fontId="24" fillId="14" borderId="94" xfId="0" applyFont="1" applyFill="1" applyBorder="1" applyAlignment="1" applyProtection="1">
      <alignment horizontal="center" vertical="center"/>
    </xf>
    <xf numFmtId="49" fontId="24" fillId="14" borderId="61" xfId="0" applyNumberFormat="1" applyFont="1" applyFill="1" applyBorder="1" applyAlignment="1" applyProtection="1">
      <alignment horizontal="center" vertical="center" wrapText="1"/>
    </xf>
    <xf numFmtId="49" fontId="24" fillId="14" borderId="59" xfId="0" applyNumberFormat="1" applyFont="1" applyFill="1" applyBorder="1" applyAlignment="1" applyProtection="1">
      <alignment horizontal="center" vertical="center" wrapText="1"/>
    </xf>
    <xf numFmtId="49" fontId="24" fillId="14" borderId="72" xfId="0" applyNumberFormat="1" applyFont="1" applyFill="1" applyBorder="1" applyAlignment="1" applyProtection="1">
      <alignment horizontal="center" vertical="center" wrapText="1"/>
    </xf>
    <xf numFmtId="49" fontId="7" fillId="14" borderId="86" xfId="0" applyNumberFormat="1" applyFont="1" applyFill="1" applyBorder="1" applyAlignment="1" applyProtection="1">
      <alignment horizontal="center" vertical="center" wrapText="1"/>
    </xf>
    <xf numFmtId="49" fontId="10" fillId="14" borderId="86" xfId="0" applyNumberFormat="1" applyFont="1" applyFill="1" applyBorder="1" applyAlignment="1" applyProtection="1">
      <alignment horizontal="center" vertical="center" wrapText="1"/>
    </xf>
    <xf numFmtId="0" fontId="6" fillId="14" borderId="71" xfId="0" applyFont="1" applyFill="1" applyBorder="1" applyAlignment="1" applyProtection="1">
      <alignment horizontal="left" vertical="center" wrapText="1"/>
    </xf>
    <xf numFmtId="0" fontId="6" fillId="14" borderId="6" xfId="0" applyFont="1" applyFill="1" applyBorder="1" applyAlignment="1" applyProtection="1">
      <alignment horizontal="left" vertical="center" wrapText="1"/>
    </xf>
    <xf numFmtId="0" fontId="23" fillId="14" borderId="63" xfId="0" applyFont="1" applyFill="1" applyBorder="1" applyAlignment="1" applyProtection="1">
      <alignment horizontal="center" vertical="center" wrapText="1"/>
    </xf>
    <xf numFmtId="0" fontId="23" fillId="14" borderId="73" xfId="0" applyFont="1" applyFill="1" applyBorder="1" applyAlignment="1" applyProtection="1">
      <alignment horizontal="center" vertical="center" wrapText="1"/>
    </xf>
    <xf numFmtId="0" fontId="6" fillId="14" borderId="71" xfId="0" applyFont="1" applyFill="1" applyBorder="1" applyAlignment="1" applyProtection="1">
      <alignment horizontal="left" vertical="center" wrapText="1" shrinkToFit="1"/>
    </xf>
    <xf numFmtId="0" fontId="6" fillId="14" borderId="6" xfId="0" applyFont="1" applyFill="1" applyBorder="1" applyAlignment="1" applyProtection="1">
      <alignment horizontal="left" vertical="center" wrapText="1" shrinkToFit="1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14" borderId="3" xfId="0" applyFont="1" applyFill="1" applyBorder="1" applyAlignment="1" applyProtection="1">
      <alignment horizontal="center" vertical="center"/>
      <protection locked="0"/>
    </xf>
    <xf numFmtId="0" fontId="30" fillId="14" borderId="24" xfId="0" applyFont="1" applyFill="1" applyBorder="1" applyAlignment="1" applyProtection="1">
      <alignment horizontal="center" vertical="center"/>
      <protection locked="0"/>
    </xf>
    <xf numFmtId="0" fontId="5" fillId="14" borderId="74" xfId="0" applyFont="1" applyFill="1" applyBorder="1" applyAlignment="1" applyProtection="1">
      <alignment horizontal="center" vertical="center" textRotation="255" wrapText="1"/>
    </xf>
    <xf numFmtId="0" fontId="5" fillId="14" borderId="75" xfId="0" applyFont="1" applyFill="1" applyBorder="1" applyAlignment="1" applyProtection="1">
      <alignment horizontal="center" vertical="center" textRotation="255" wrapText="1"/>
    </xf>
    <xf numFmtId="0" fontId="5" fillId="14" borderId="69" xfId="0" applyFont="1" applyFill="1" applyBorder="1" applyAlignment="1" applyProtection="1">
      <alignment horizontal="center" vertical="center" textRotation="255" wrapText="1"/>
    </xf>
    <xf numFmtId="0" fontId="30" fillId="0" borderId="26" xfId="0" applyFont="1" applyBorder="1" applyAlignment="1" applyProtection="1">
      <alignment horizontal="left" vertical="top" wrapText="1"/>
      <protection locked="0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28" xfId="0" applyFont="1" applyBorder="1" applyAlignment="1" applyProtection="1">
      <alignment horizontal="left" vertical="top" wrapText="1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6" fillId="14" borderId="70" xfId="0" applyFont="1" applyFill="1" applyBorder="1" applyAlignment="1" applyProtection="1">
      <alignment horizontal="left" vertical="center" wrapText="1"/>
    </xf>
    <xf numFmtId="0" fontId="6" fillId="14" borderId="65" xfId="0" applyFont="1" applyFill="1" applyBorder="1" applyAlignment="1" applyProtection="1">
      <alignment horizontal="left" vertical="center" wrapText="1"/>
    </xf>
    <xf numFmtId="0" fontId="11" fillId="14" borderId="4" xfId="0" applyFont="1" applyFill="1" applyBorder="1" applyAlignment="1" applyProtection="1">
      <alignment horizontal="center" vertical="center" wrapText="1"/>
      <protection locked="0"/>
    </xf>
    <xf numFmtId="0" fontId="11" fillId="14" borderId="3" xfId="0" applyFont="1" applyFill="1" applyBorder="1" applyAlignment="1" applyProtection="1">
      <alignment horizontal="center" vertical="center" wrapText="1"/>
      <protection locked="0"/>
    </xf>
    <xf numFmtId="0" fontId="30" fillId="14" borderId="20" xfId="0" applyFont="1" applyFill="1" applyBorder="1" applyAlignment="1" applyProtection="1">
      <alignment vertical="center" wrapText="1"/>
      <protection locked="0"/>
    </xf>
    <xf numFmtId="0" fontId="30" fillId="14" borderId="5" xfId="0" applyFont="1" applyFill="1" applyBorder="1" applyAlignment="1" applyProtection="1">
      <alignment vertical="center" wrapText="1"/>
      <protection locked="0"/>
    </xf>
    <xf numFmtId="0" fontId="30" fillId="14" borderId="22" xfId="0" applyFont="1" applyFill="1" applyBorder="1" applyAlignment="1" applyProtection="1">
      <alignment vertical="center" wrapText="1"/>
      <protection locked="0"/>
    </xf>
    <xf numFmtId="0" fontId="23" fillId="14" borderId="56" xfId="0" applyFont="1" applyFill="1" applyBorder="1" applyAlignment="1" applyProtection="1">
      <alignment horizontal="left" vertical="center" wrapText="1" shrinkToFit="1"/>
    </xf>
    <xf numFmtId="0" fontId="23" fillId="14" borderId="68" xfId="0" applyFont="1" applyFill="1" applyBorder="1" applyAlignment="1" applyProtection="1">
      <alignment horizontal="left" vertical="center" wrapText="1" shrinkToFit="1"/>
    </xf>
    <xf numFmtId="0" fontId="23" fillId="14" borderId="71" xfId="0" applyFont="1" applyFill="1" applyBorder="1" applyAlignment="1" applyProtection="1">
      <alignment horizontal="left" vertical="center" wrapText="1"/>
    </xf>
    <xf numFmtId="0" fontId="23" fillId="14" borderId="6" xfId="0" applyFont="1" applyFill="1" applyBorder="1" applyAlignment="1" applyProtection="1">
      <alignment horizontal="left" vertical="center" wrapText="1"/>
    </xf>
    <xf numFmtId="0" fontId="5" fillId="2" borderId="74" xfId="0" applyFont="1" applyFill="1" applyBorder="1" applyAlignment="1" applyProtection="1">
      <alignment horizontal="center" vertical="center" textRotation="255" wrapText="1"/>
    </xf>
    <xf numFmtId="0" fontId="5" fillId="2" borderId="75" xfId="0" applyFont="1" applyFill="1" applyBorder="1" applyAlignment="1" applyProtection="1">
      <alignment horizontal="center" vertical="center" textRotation="255" wrapText="1"/>
    </xf>
    <xf numFmtId="0" fontId="5" fillId="2" borderId="69" xfId="0" applyFont="1" applyFill="1" applyBorder="1" applyAlignment="1" applyProtection="1">
      <alignment horizontal="center" vertical="center" textRotation="255" wrapText="1"/>
    </xf>
    <xf numFmtId="0" fontId="5" fillId="15" borderId="74" xfId="0" applyFont="1" applyFill="1" applyBorder="1" applyAlignment="1" applyProtection="1">
      <alignment horizontal="center" vertical="center" textRotation="255" wrapText="1"/>
    </xf>
    <xf numFmtId="0" fontId="5" fillId="15" borderId="75" xfId="0" applyFont="1" applyFill="1" applyBorder="1" applyAlignment="1" applyProtection="1">
      <alignment horizontal="center" vertical="center" textRotation="255" wrapText="1"/>
    </xf>
    <xf numFmtId="0" fontId="5" fillId="7" borderId="74" xfId="0" applyFont="1" applyFill="1" applyBorder="1" applyAlignment="1" applyProtection="1">
      <alignment horizontal="center" vertical="center" textRotation="255" wrapText="1"/>
    </xf>
    <xf numFmtId="0" fontId="5" fillId="7" borderId="75" xfId="0" applyFont="1" applyFill="1" applyBorder="1" applyAlignment="1" applyProtection="1">
      <alignment horizontal="center" vertical="center" textRotation="255" wrapText="1"/>
    </xf>
    <xf numFmtId="0" fontId="5" fillId="7" borderId="69" xfId="0" applyFont="1" applyFill="1" applyBorder="1" applyAlignment="1" applyProtection="1">
      <alignment horizontal="center" vertical="center" textRotation="255" wrapText="1"/>
    </xf>
    <xf numFmtId="0" fontId="5" fillId="16" borderId="74" xfId="0" applyFont="1" applyFill="1" applyBorder="1" applyAlignment="1" applyProtection="1">
      <alignment horizontal="center" vertical="center" textRotation="255" wrapText="1"/>
    </xf>
    <xf numFmtId="0" fontId="5" fillId="16" borderId="75" xfId="0" applyFont="1" applyFill="1" applyBorder="1" applyAlignment="1" applyProtection="1">
      <alignment horizontal="center" vertical="center" textRotation="255" wrapText="1"/>
    </xf>
    <xf numFmtId="0" fontId="5" fillId="16" borderId="69" xfId="0" applyFont="1" applyFill="1" applyBorder="1" applyAlignment="1" applyProtection="1">
      <alignment horizontal="center" vertical="center" textRotation="255" wrapText="1"/>
    </xf>
    <xf numFmtId="0" fontId="5" fillId="5" borderId="74" xfId="0" applyFont="1" applyFill="1" applyBorder="1" applyAlignment="1" applyProtection="1">
      <alignment horizontal="center" vertical="center" textRotation="255" wrapText="1"/>
    </xf>
    <xf numFmtId="0" fontId="5" fillId="5" borderId="75" xfId="0" applyFont="1" applyFill="1" applyBorder="1" applyAlignment="1" applyProtection="1">
      <alignment horizontal="center" vertical="center" textRotation="255" wrapText="1"/>
    </xf>
    <xf numFmtId="0" fontId="5" fillId="5" borderId="69" xfId="0" applyFont="1" applyFill="1" applyBorder="1" applyAlignment="1" applyProtection="1">
      <alignment horizontal="center" vertical="center" textRotation="255" wrapText="1"/>
    </xf>
    <xf numFmtId="0" fontId="6" fillId="14" borderId="56" xfId="0" applyFont="1" applyFill="1" applyBorder="1" applyAlignment="1" applyProtection="1">
      <alignment horizontal="left" vertical="center" wrapText="1" shrinkToFit="1"/>
    </xf>
    <xf numFmtId="0" fontId="6" fillId="14" borderId="68" xfId="0" applyFont="1" applyFill="1" applyBorder="1" applyAlignment="1" applyProtection="1">
      <alignment horizontal="left" vertical="center" wrapText="1" shrinkToFit="1"/>
    </xf>
    <xf numFmtId="0" fontId="6" fillId="14" borderId="70" xfId="0" applyFont="1" applyFill="1" applyBorder="1" applyAlignment="1" applyProtection="1">
      <alignment horizontal="left" vertical="center" wrapText="1" shrinkToFit="1"/>
    </xf>
    <xf numFmtId="0" fontId="6" fillId="14" borderId="65" xfId="0" applyFont="1" applyFill="1" applyBorder="1" applyAlignment="1" applyProtection="1">
      <alignment horizontal="left" vertical="center" wrapText="1" shrinkToFit="1"/>
    </xf>
    <xf numFmtId="0" fontId="6" fillId="14" borderId="54" xfId="0" applyFont="1" applyFill="1" applyBorder="1" applyAlignment="1" applyProtection="1">
      <alignment horizontal="left" vertical="center" wrapText="1" shrinkToFi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</cellXfs>
  <cellStyles count="1">
    <cellStyle name="標準" xfId="0" builtinId="0"/>
  </cellStyles>
  <dxfs count="6">
    <dxf>
      <font>
        <strike val="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66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561974</xdr:colOff>
      <xdr:row>0</xdr:row>
      <xdr:rowOff>76200</xdr:rowOff>
    </xdr:from>
    <xdr:to>
      <xdr:col>9</xdr:col>
      <xdr:colOff>791999</xdr:colOff>
      <xdr:row>0</xdr:row>
      <xdr:rowOff>390525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39024" y="76200"/>
          <a:ext cx="792000" cy="314325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/>
            <a:t>前期課程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105658</xdr:colOff>
      <xdr:row>0</xdr:row>
      <xdr:rowOff>76200</xdr:rowOff>
    </xdr:from>
    <xdr:to>
      <xdr:col>12</xdr:col>
      <xdr:colOff>870857</xdr:colOff>
      <xdr:row>1</xdr:row>
      <xdr:rowOff>272142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692765" y="76200"/>
          <a:ext cx="2289199" cy="345621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/>
            <a:t>前期課程</a:t>
          </a:r>
          <a:r>
            <a:rPr kumimoji="1" lang="en-US" altLang="ja-JP" sz="1050" b="1"/>
            <a:t>/Master Course</a:t>
          </a:r>
          <a:endParaRPr kumimoji="1" lang="ja-JP" altLang="en-US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M53"/>
  <sheetViews>
    <sheetView tabSelected="1" zoomScaleNormal="100" workbookViewId="0">
      <pane ySplit="7" topLeftCell="A8" activePane="bottomLeft" state="frozen"/>
      <selection activeCell="D23" sqref="D23:E23"/>
      <selection pane="bottomLeft" activeCell="O9" sqref="O9"/>
    </sheetView>
  </sheetViews>
  <sheetFormatPr defaultColWidth="9" defaultRowHeight="15.75" x14ac:dyDescent="0.3"/>
  <cols>
    <col min="1" max="1" width="12.875" style="73" customWidth="1"/>
    <col min="2" max="2" width="12.125" style="73" customWidth="1"/>
    <col min="3" max="3" width="8.625" style="73" customWidth="1"/>
    <col min="4" max="4" width="14.5" style="73" customWidth="1"/>
    <col min="5" max="5" width="8.5" style="73" customWidth="1"/>
    <col min="6" max="6" width="8.375" style="73" customWidth="1"/>
    <col min="7" max="7" width="18.875" style="73" customWidth="1"/>
    <col min="8" max="8" width="6.625" style="73" customWidth="1"/>
    <col min="9" max="9" width="7.375" style="73" customWidth="1"/>
    <col min="10" max="10" width="11.875" style="73" customWidth="1"/>
    <col min="11" max="11" width="4.625" style="73" customWidth="1"/>
    <col min="12" max="12" width="2.875" style="73" customWidth="1"/>
    <col min="13" max="16384" width="9" style="73"/>
  </cols>
  <sheetData>
    <row r="1" spans="1:13" ht="32.25" customHeight="1" x14ac:dyDescent="0.3">
      <c r="A1" s="135" t="s">
        <v>122</v>
      </c>
      <c r="B1" s="135"/>
      <c r="C1" s="135"/>
      <c r="D1" s="135"/>
      <c r="E1" s="135"/>
      <c r="F1" s="135"/>
      <c r="G1" s="135"/>
      <c r="H1" s="135"/>
      <c r="I1" s="135"/>
      <c r="J1" s="135"/>
      <c r="K1" s="34"/>
      <c r="L1" s="72"/>
    </row>
    <row r="2" spans="1:13" ht="15" customHeight="1" thickBot="1" x14ac:dyDescent="0.35">
      <c r="A2" s="136"/>
      <c r="B2" s="136"/>
      <c r="C2" s="136"/>
      <c r="D2" s="136"/>
      <c r="E2" s="137"/>
      <c r="F2" s="137"/>
      <c r="G2" s="137"/>
      <c r="H2" s="137"/>
      <c r="I2" s="137"/>
      <c r="J2" s="137"/>
      <c r="K2" s="35"/>
    </row>
    <row r="3" spans="1:13" ht="35.1" customHeight="1" thickTop="1" x14ac:dyDescent="0.3">
      <c r="A3" s="25" t="s">
        <v>111</v>
      </c>
      <c r="B3" s="144" t="s">
        <v>211</v>
      </c>
      <c r="C3" s="145"/>
      <c r="D3" s="146"/>
      <c r="E3" s="147" t="s">
        <v>223</v>
      </c>
      <c r="F3" s="148"/>
      <c r="G3" s="141" t="s">
        <v>241</v>
      </c>
      <c r="H3" s="142"/>
      <c r="I3" s="142"/>
      <c r="J3" s="143"/>
      <c r="K3" s="74"/>
    </row>
    <row r="4" spans="1:13" ht="35.1" customHeight="1" thickBot="1" x14ac:dyDescent="0.35">
      <c r="A4" s="41" t="s">
        <v>114</v>
      </c>
      <c r="B4" s="127"/>
      <c r="C4" s="128" t="s">
        <v>208</v>
      </c>
      <c r="D4" s="129"/>
      <c r="E4" s="157" t="s">
        <v>118</v>
      </c>
      <c r="F4" s="158"/>
      <c r="G4" s="138" t="s">
        <v>225</v>
      </c>
      <c r="H4" s="139"/>
      <c r="I4" s="139"/>
      <c r="J4" s="140"/>
    </row>
    <row r="5" spans="1:13" ht="3.75" customHeight="1" thickTop="1" x14ac:dyDescent="0.3"/>
    <row r="6" spans="1:13" ht="18" customHeight="1" x14ac:dyDescent="0.3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75"/>
      <c r="L6" s="75"/>
      <c r="M6" s="114"/>
    </row>
    <row r="7" spans="1:13" ht="66" customHeight="1" thickBot="1" x14ac:dyDescent="0.35">
      <c r="A7" s="76" t="s">
        <v>71</v>
      </c>
      <c r="B7" s="163" t="s">
        <v>72</v>
      </c>
      <c r="C7" s="164"/>
      <c r="D7" s="164"/>
      <c r="E7" s="164"/>
      <c r="F7" s="165"/>
      <c r="G7" s="77" t="s">
        <v>119</v>
      </c>
      <c r="H7" s="160" t="s">
        <v>10</v>
      </c>
      <c r="I7" s="161"/>
      <c r="J7" s="162"/>
      <c r="K7" s="74"/>
      <c r="L7" s="74"/>
    </row>
    <row r="8" spans="1:13" ht="29.45" customHeight="1" x14ac:dyDescent="0.3">
      <c r="A8" s="78" t="str">
        <f>VLOOKUP(B8,'データ(M2018-)'!$A$1:$H$52,2,FALSE)</f>
        <v>FS401500</v>
      </c>
      <c r="B8" s="166" t="s">
        <v>226</v>
      </c>
      <c r="C8" s="167"/>
      <c r="D8" s="167"/>
      <c r="E8" s="167"/>
      <c r="F8" s="167"/>
      <c r="G8" s="79" t="str">
        <f>VLOOKUP(B8,'データ(M2018-)'!$A$1:$G$52,5,FALSE)</f>
        <v>前期/First Semester</v>
      </c>
      <c r="H8" s="149" t="str">
        <f>VLOOKUP(B8,'データ(M2018-)'!$A$1:$G$52,4,FALSE)</f>
        <v>Honywood</v>
      </c>
      <c r="I8" s="150"/>
      <c r="J8" s="151"/>
    </row>
    <row r="9" spans="1:13" ht="29.45" customHeight="1" x14ac:dyDescent="0.3">
      <c r="A9" s="80" t="e">
        <f>VLOOKUP(B9,'データ(M2018-)'!$A$1:$H$52,2,FALSE)</f>
        <v>#N/A</v>
      </c>
      <c r="B9" s="155"/>
      <c r="C9" s="156"/>
      <c r="D9" s="156"/>
      <c r="E9" s="156"/>
      <c r="F9" s="156"/>
      <c r="G9" s="81" t="e">
        <f>VLOOKUP(B9,'データ(M2018-)'!$A$1:$G$52,5,FALSE)</f>
        <v>#N/A</v>
      </c>
      <c r="H9" s="152" t="e">
        <f>VLOOKUP(B9,'データ(M2018-)'!$A$1:$G$52,4,FALSE)</f>
        <v>#N/A</v>
      </c>
      <c r="I9" s="153"/>
      <c r="J9" s="154"/>
    </row>
    <row r="10" spans="1:13" ht="29.45" customHeight="1" x14ac:dyDescent="0.3">
      <c r="A10" s="80" t="e">
        <f>VLOOKUP(B10,'データ(M2018-)'!$A$1:$H$52,2,FALSE)</f>
        <v>#N/A</v>
      </c>
      <c r="B10" s="155"/>
      <c r="C10" s="156"/>
      <c r="D10" s="156"/>
      <c r="E10" s="156"/>
      <c r="F10" s="156"/>
      <c r="G10" s="81" t="e">
        <f>VLOOKUP(B10,'データ(M2018-)'!$A$1:$G$52,5,FALSE)</f>
        <v>#N/A</v>
      </c>
      <c r="H10" s="152" t="e">
        <f>VLOOKUP(B10,'データ(M2018-)'!$A$1:$G$52,4,FALSE)</f>
        <v>#N/A</v>
      </c>
      <c r="I10" s="153"/>
      <c r="J10" s="154"/>
    </row>
    <row r="11" spans="1:13" ht="29.45" customHeight="1" x14ac:dyDescent="0.3">
      <c r="A11" s="80" t="e">
        <f>VLOOKUP(B11,'データ(M2018-)'!$A$1:$H$52,2,FALSE)</f>
        <v>#N/A</v>
      </c>
      <c r="B11" s="155"/>
      <c r="C11" s="156"/>
      <c r="D11" s="156"/>
      <c r="E11" s="156"/>
      <c r="F11" s="156"/>
      <c r="G11" s="81" t="e">
        <f>VLOOKUP(B11,'データ(M2018-)'!$A$1:$G$52,5,FALSE)</f>
        <v>#N/A</v>
      </c>
      <c r="H11" s="152" t="e">
        <f>VLOOKUP(B11,'データ(M2018-)'!$A$1:$G$52,4,FALSE)</f>
        <v>#N/A</v>
      </c>
      <c r="I11" s="153"/>
      <c r="J11" s="154"/>
    </row>
    <row r="12" spans="1:13" ht="29.45" customHeight="1" x14ac:dyDescent="0.3">
      <c r="A12" s="80" t="e">
        <f>VLOOKUP(B12,'データ(M2018-)'!$A$1:$H$52,2,FALSE)</f>
        <v>#N/A</v>
      </c>
      <c r="B12" s="155"/>
      <c r="C12" s="156"/>
      <c r="D12" s="156"/>
      <c r="E12" s="156"/>
      <c r="F12" s="156"/>
      <c r="G12" s="81" t="e">
        <f>VLOOKUP(B12,'データ(M2018-)'!$A$1:$G$52,5,FALSE)</f>
        <v>#N/A</v>
      </c>
      <c r="H12" s="152" t="e">
        <f>VLOOKUP(B12,'データ(M2018-)'!$A$1:$G$52,4,FALSE)</f>
        <v>#N/A</v>
      </c>
      <c r="I12" s="153"/>
      <c r="J12" s="154"/>
    </row>
    <row r="13" spans="1:13" ht="29.45" customHeight="1" x14ac:dyDescent="0.3">
      <c r="A13" s="80" t="e">
        <f>VLOOKUP(B13,'データ(M2018-)'!$A$1:$H$52,2,FALSE)</f>
        <v>#N/A</v>
      </c>
      <c r="B13" s="155"/>
      <c r="C13" s="156"/>
      <c r="D13" s="156"/>
      <c r="E13" s="156"/>
      <c r="F13" s="156"/>
      <c r="G13" s="81" t="e">
        <f>VLOOKUP(B13,'データ(M2018-)'!$A$1:$G$52,5,FALSE)</f>
        <v>#N/A</v>
      </c>
      <c r="H13" s="152" t="e">
        <f>VLOOKUP(B13,'データ(M2018-)'!$A$1:$G$52,4,FALSE)</f>
        <v>#N/A</v>
      </c>
      <c r="I13" s="153"/>
      <c r="J13" s="154"/>
    </row>
    <row r="14" spans="1:13" ht="29.45" customHeight="1" x14ac:dyDescent="0.3">
      <c r="A14" s="80" t="e">
        <f>VLOOKUP(B14,'データ(M2018-)'!$A$1:$H$52,2,FALSE)</f>
        <v>#N/A</v>
      </c>
      <c r="B14" s="155"/>
      <c r="C14" s="156"/>
      <c r="D14" s="156"/>
      <c r="E14" s="156"/>
      <c r="F14" s="156"/>
      <c r="G14" s="81" t="e">
        <f>VLOOKUP(B14,'データ(M2018-)'!$A$1:$G$52,5,FALSE)</f>
        <v>#N/A</v>
      </c>
      <c r="H14" s="152" t="e">
        <f>VLOOKUP(B14,'データ(M2018-)'!$A$1:$G$52,4,FALSE)</f>
        <v>#N/A</v>
      </c>
      <c r="I14" s="153"/>
      <c r="J14" s="154"/>
    </row>
    <row r="15" spans="1:13" ht="29.45" customHeight="1" x14ac:dyDescent="0.3">
      <c r="A15" s="80" t="e">
        <f>VLOOKUP(B15,'データ(M2018-)'!$A$1:$H$52,2,FALSE)</f>
        <v>#N/A</v>
      </c>
      <c r="B15" s="155"/>
      <c r="C15" s="156"/>
      <c r="D15" s="156"/>
      <c r="E15" s="156"/>
      <c r="F15" s="156"/>
      <c r="G15" s="81" t="e">
        <f>VLOOKUP(B15,'データ(M2018-)'!$A$1:$G$52,5,FALSE)</f>
        <v>#N/A</v>
      </c>
      <c r="H15" s="152" t="e">
        <f>VLOOKUP(B15,'データ(M2018-)'!$A$1:$G$52,4,FALSE)</f>
        <v>#N/A</v>
      </c>
      <c r="I15" s="153"/>
      <c r="J15" s="154"/>
    </row>
    <row r="16" spans="1:13" ht="29.45" customHeight="1" x14ac:dyDescent="0.3">
      <c r="A16" s="80" t="e">
        <f>VLOOKUP(B16,'データ(M2018-)'!$A$1:$H$52,2,FALSE)</f>
        <v>#N/A</v>
      </c>
      <c r="B16" s="155"/>
      <c r="C16" s="156"/>
      <c r="D16" s="156"/>
      <c r="E16" s="156"/>
      <c r="F16" s="156"/>
      <c r="G16" s="81" t="e">
        <f>VLOOKUP(B16,'データ(M2018-)'!$A$1:$G$52,5,FALSE)</f>
        <v>#N/A</v>
      </c>
      <c r="H16" s="152" t="e">
        <f>VLOOKUP(B16,'データ(M2018-)'!$A$1:$G$52,4,FALSE)</f>
        <v>#N/A</v>
      </c>
      <c r="I16" s="153"/>
      <c r="J16" s="154"/>
    </row>
    <row r="17" spans="1:10" ht="29.45" customHeight="1" x14ac:dyDescent="0.3">
      <c r="A17" s="80" t="e">
        <f>VLOOKUP(B17,'データ(M2018-)'!$A$1:$H$52,2,FALSE)</f>
        <v>#N/A</v>
      </c>
      <c r="B17" s="155"/>
      <c r="C17" s="156"/>
      <c r="D17" s="156"/>
      <c r="E17" s="156"/>
      <c r="F17" s="156"/>
      <c r="G17" s="81" t="e">
        <f>VLOOKUP(B17,'データ(M2018-)'!$A$1:$G$52,5,FALSE)</f>
        <v>#N/A</v>
      </c>
      <c r="H17" s="152" t="e">
        <f>VLOOKUP(B17,'データ(M2018-)'!$A$1:$G$52,4,FALSE)</f>
        <v>#N/A</v>
      </c>
      <c r="I17" s="153"/>
      <c r="J17" s="154"/>
    </row>
    <row r="18" spans="1:10" ht="29.45" customHeight="1" x14ac:dyDescent="0.3">
      <c r="A18" s="80" t="e">
        <f>VLOOKUP(B18,'データ(M2018-)'!$A$1:$H$52,2,FALSE)</f>
        <v>#N/A</v>
      </c>
      <c r="B18" s="155"/>
      <c r="C18" s="156"/>
      <c r="D18" s="156"/>
      <c r="E18" s="156"/>
      <c r="F18" s="156"/>
      <c r="G18" s="81" t="e">
        <f>VLOOKUP(B18,'データ(M2018-)'!$A$1:$G$52,5,FALSE)</f>
        <v>#N/A</v>
      </c>
      <c r="H18" s="152" t="e">
        <f>VLOOKUP(B18,'データ(M2018-)'!$A$1:$G$52,4,FALSE)</f>
        <v>#N/A</v>
      </c>
      <c r="I18" s="153"/>
      <c r="J18" s="154"/>
    </row>
    <row r="19" spans="1:10" ht="29.45" customHeight="1" x14ac:dyDescent="0.3">
      <c r="A19" s="80" t="e">
        <f>VLOOKUP(B19,'データ(M2018-)'!$A$1:$H$52,2,FALSE)</f>
        <v>#N/A</v>
      </c>
      <c r="B19" s="155"/>
      <c r="C19" s="156"/>
      <c r="D19" s="156"/>
      <c r="E19" s="156"/>
      <c r="F19" s="156"/>
      <c r="G19" s="81" t="e">
        <f>VLOOKUP(B19,'データ(M2018-)'!$A$1:$G$52,5,FALSE)</f>
        <v>#N/A</v>
      </c>
      <c r="H19" s="152" t="e">
        <f>VLOOKUP(B19,'データ(M2018-)'!$A$1:$G$52,4,FALSE)</f>
        <v>#N/A</v>
      </c>
      <c r="I19" s="153"/>
      <c r="J19" s="154"/>
    </row>
    <row r="20" spans="1:10" ht="29.45" customHeight="1" x14ac:dyDescent="0.3">
      <c r="A20" s="80" t="e">
        <f>VLOOKUP(B20,'データ(M2018-)'!$A$1:$H$52,2,FALSE)</f>
        <v>#N/A</v>
      </c>
      <c r="B20" s="155"/>
      <c r="C20" s="156"/>
      <c r="D20" s="156"/>
      <c r="E20" s="156"/>
      <c r="F20" s="156"/>
      <c r="G20" s="81" t="e">
        <f>VLOOKUP(B20,'データ(M2018-)'!$A$1:$G$52,5,FALSE)</f>
        <v>#N/A</v>
      </c>
      <c r="H20" s="152" t="e">
        <f>VLOOKUP(B20,'データ(M2018-)'!$A$1:$G$52,4,FALSE)</f>
        <v>#N/A</v>
      </c>
      <c r="I20" s="153"/>
      <c r="J20" s="154"/>
    </row>
    <row r="21" spans="1:10" ht="29.45" customHeight="1" x14ac:dyDescent="0.3">
      <c r="A21" s="80" t="e">
        <f>VLOOKUP(B21,'データ(M2018-)'!$A$1:$H$52,2,FALSE)</f>
        <v>#N/A</v>
      </c>
      <c r="B21" s="155"/>
      <c r="C21" s="156"/>
      <c r="D21" s="156"/>
      <c r="E21" s="156"/>
      <c r="F21" s="156"/>
      <c r="G21" s="81" t="e">
        <f>VLOOKUP(B21,'データ(M2018-)'!$A$1:$G$52,5,FALSE)</f>
        <v>#N/A</v>
      </c>
      <c r="H21" s="152" t="e">
        <f>VLOOKUP(B21,'データ(M2018-)'!$A$1:$G$52,4,FALSE)</f>
        <v>#N/A</v>
      </c>
      <c r="I21" s="153"/>
      <c r="J21" s="154"/>
    </row>
    <row r="22" spans="1:10" ht="29.45" customHeight="1" x14ac:dyDescent="0.3">
      <c r="A22" s="80" t="e">
        <f>VLOOKUP(B22,'データ(M2018-)'!$A$1:$H$52,2,FALSE)</f>
        <v>#N/A</v>
      </c>
      <c r="B22" s="155"/>
      <c r="C22" s="156"/>
      <c r="D22" s="156"/>
      <c r="E22" s="156"/>
      <c r="F22" s="156"/>
      <c r="G22" s="81" t="e">
        <f>VLOOKUP(B22,'データ(M2018-)'!$A$1:$G$52,5,FALSE)</f>
        <v>#N/A</v>
      </c>
      <c r="H22" s="152" t="e">
        <f>VLOOKUP(B22,'データ(M2018-)'!$A$1:$G$52,4,FALSE)</f>
        <v>#N/A</v>
      </c>
      <c r="I22" s="153"/>
      <c r="J22" s="154"/>
    </row>
    <row r="23" spans="1:10" ht="29.45" customHeight="1" x14ac:dyDescent="0.3">
      <c r="A23" s="80" t="e">
        <f>VLOOKUP(B23,'データ(M2018-)'!$A$1:$H$52,2,FALSE)</f>
        <v>#N/A</v>
      </c>
      <c r="B23" s="155"/>
      <c r="C23" s="156"/>
      <c r="D23" s="156"/>
      <c r="E23" s="156"/>
      <c r="F23" s="156"/>
      <c r="G23" s="81" t="e">
        <f>VLOOKUP(B23,'データ(M2018-)'!$A$1:$G$52,5,FALSE)</f>
        <v>#N/A</v>
      </c>
      <c r="H23" s="152" t="e">
        <f>VLOOKUP(B23,'データ(M2018-)'!$A$1:$G$52,4,FALSE)</f>
        <v>#N/A</v>
      </c>
      <c r="I23" s="153"/>
      <c r="J23" s="154"/>
    </row>
    <row r="24" spans="1:10" ht="29.45" customHeight="1" x14ac:dyDescent="0.3">
      <c r="A24" s="80" t="e">
        <f>VLOOKUP(B24,'データ(M2018-)'!$A$1:$H$52,2,FALSE)</f>
        <v>#N/A</v>
      </c>
      <c r="B24" s="155"/>
      <c r="C24" s="156"/>
      <c r="D24" s="156"/>
      <c r="E24" s="156"/>
      <c r="F24" s="156"/>
      <c r="G24" s="81" t="e">
        <f>VLOOKUP(B24,'データ(M2018-)'!$A$1:$G$52,5,FALSE)</f>
        <v>#N/A</v>
      </c>
      <c r="H24" s="152" t="e">
        <f>VLOOKUP(B24,'データ(M2018-)'!$A$1:$G$52,4,FALSE)</f>
        <v>#N/A</v>
      </c>
      <c r="I24" s="153"/>
      <c r="J24" s="154"/>
    </row>
    <row r="25" spans="1:10" ht="29.45" customHeight="1" x14ac:dyDescent="0.3">
      <c r="A25" s="80" t="e">
        <f>VLOOKUP(B25,'データ(M2018-)'!$A$1:$H$52,2,FALSE)</f>
        <v>#N/A</v>
      </c>
      <c r="B25" s="155"/>
      <c r="C25" s="156"/>
      <c r="D25" s="156"/>
      <c r="E25" s="156"/>
      <c r="F25" s="156"/>
      <c r="G25" s="81" t="e">
        <f>VLOOKUP(B25,'データ(M2018-)'!$A$1:$G$52,5,FALSE)</f>
        <v>#N/A</v>
      </c>
      <c r="H25" s="152" t="e">
        <f>VLOOKUP(B25,'データ(M2018-)'!$A$1:$G$52,4,FALSE)</f>
        <v>#N/A</v>
      </c>
      <c r="I25" s="153"/>
      <c r="J25" s="154"/>
    </row>
    <row r="26" spans="1:10" ht="29.45" customHeight="1" x14ac:dyDescent="0.3">
      <c r="A26" s="80" t="e">
        <f>VLOOKUP(B26,'データ(M2018-)'!$A$1:$H$52,2,FALSE)</f>
        <v>#N/A</v>
      </c>
      <c r="B26" s="155"/>
      <c r="C26" s="156"/>
      <c r="D26" s="156"/>
      <c r="E26" s="156"/>
      <c r="F26" s="156"/>
      <c r="G26" s="81" t="e">
        <f>VLOOKUP(B26,'データ(M2018-)'!$A$1:$G$52,5,FALSE)</f>
        <v>#N/A</v>
      </c>
      <c r="H26" s="152" t="e">
        <f>VLOOKUP(B26,'データ(M2018-)'!$A$1:$G$52,4,FALSE)</f>
        <v>#N/A</v>
      </c>
      <c r="I26" s="153"/>
      <c r="J26" s="154"/>
    </row>
    <row r="27" spans="1:10" ht="29.45" customHeight="1" x14ac:dyDescent="0.3">
      <c r="A27" s="80" t="e">
        <f>VLOOKUP(B27,'データ(M2018-)'!$A$1:$H$52,2,FALSE)</f>
        <v>#N/A</v>
      </c>
      <c r="B27" s="155"/>
      <c r="C27" s="156"/>
      <c r="D27" s="156"/>
      <c r="E27" s="156"/>
      <c r="F27" s="156"/>
      <c r="G27" s="81" t="e">
        <f>VLOOKUP(B27,'データ(M2018-)'!$A$1:$G$52,5,FALSE)</f>
        <v>#N/A</v>
      </c>
      <c r="H27" s="152" t="e">
        <f>VLOOKUP(B27,'データ(M2018-)'!$A$1:$G$52,4,FALSE)</f>
        <v>#N/A</v>
      </c>
      <c r="I27" s="153"/>
      <c r="J27" s="154"/>
    </row>
    <row r="28" spans="1:10" ht="29.45" customHeight="1" x14ac:dyDescent="0.3">
      <c r="A28" s="80" t="e">
        <f>VLOOKUP(B28,'データ(M2018-)'!$A$1:$H$52,2,FALSE)</f>
        <v>#N/A</v>
      </c>
      <c r="B28" s="155"/>
      <c r="C28" s="156"/>
      <c r="D28" s="156"/>
      <c r="E28" s="156"/>
      <c r="F28" s="156"/>
      <c r="G28" s="81" t="e">
        <f>VLOOKUP(B28,'データ(M2018-)'!$A$1:$G$52,5,FALSE)</f>
        <v>#N/A</v>
      </c>
      <c r="H28" s="152" t="e">
        <f>VLOOKUP(B28,'データ(M2018-)'!$A$1:$G$52,4,FALSE)</f>
        <v>#N/A</v>
      </c>
      <c r="I28" s="153"/>
      <c r="J28" s="154"/>
    </row>
    <row r="29" spans="1:10" ht="29.45" customHeight="1" x14ac:dyDescent="0.3">
      <c r="A29" s="80" t="e">
        <f>VLOOKUP(B29,'データ(M2018-)'!$A$1:$H$52,2,FALSE)</f>
        <v>#N/A</v>
      </c>
      <c r="B29" s="155"/>
      <c r="C29" s="156"/>
      <c r="D29" s="156"/>
      <c r="E29" s="156"/>
      <c r="F29" s="156"/>
      <c r="G29" s="81" t="e">
        <f>VLOOKUP(B29,'データ(M2018-)'!$A$1:$G$52,5,FALSE)</f>
        <v>#N/A</v>
      </c>
      <c r="H29" s="152" t="e">
        <f>VLOOKUP(B29,'データ(M2018-)'!$A$1:$G$52,4,FALSE)</f>
        <v>#N/A</v>
      </c>
      <c r="I29" s="153"/>
      <c r="J29" s="154"/>
    </row>
    <row r="30" spans="1:10" ht="29.45" customHeight="1" x14ac:dyDescent="0.3">
      <c r="A30" s="80" t="e">
        <f>VLOOKUP(B30,'データ(M2018-)'!$A$1:$H$52,2,FALSE)</f>
        <v>#N/A</v>
      </c>
      <c r="B30" s="155"/>
      <c r="C30" s="156"/>
      <c r="D30" s="156"/>
      <c r="E30" s="156"/>
      <c r="F30" s="156"/>
      <c r="G30" s="81" t="e">
        <f>VLOOKUP(B30,'データ(M2018-)'!$A$1:$G$52,5,FALSE)</f>
        <v>#N/A</v>
      </c>
      <c r="H30" s="152" t="e">
        <f>VLOOKUP(B30,'データ(M2018-)'!$A$1:$G$52,4,FALSE)</f>
        <v>#N/A</v>
      </c>
      <c r="I30" s="153"/>
      <c r="J30" s="154"/>
    </row>
    <row r="31" spans="1:10" ht="29.45" customHeight="1" x14ac:dyDescent="0.3">
      <c r="A31" s="80" t="e">
        <f>VLOOKUP(B31,'データ(M2018-)'!$A$1:$H$52,2,FALSE)</f>
        <v>#N/A</v>
      </c>
      <c r="B31" s="155"/>
      <c r="C31" s="156"/>
      <c r="D31" s="156"/>
      <c r="E31" s="156"/>
      <c r="F31" s="156"/>
      <c r="G31" s="81" t="e">
        <f>VLOOKUP(B31,'データ(M2018-)'!$A$1:$G$52,5,FALSE)</f>
        <v>#N/A</v>
      </c>
      <c r="H31" s="152" t="e">
        <f>VLOOKUP(B31,'データ(M2018-)'!$A$1:$G$52,4,FALSE)</f>
        <v>#N/A</v>
      </c>
      <c r="I31" s="153"/>
      <c r="J31" s="154"/>
    </row>
    <row r="32" spans="1:10" ht="29.45" customHeight="1" x14ac:dyDescent="0.3">
      <c r="A32" s="80" t="e">
        <f>VLOOKUP(B32,'データ(M2018-)'!$A$1:$H$52,2,FALSE)</f>
        <v>#N/A</v>
      </c>
      <c r="B32" s="155"/>
      <c r="C32" s="156"/>
      <c r="D32" s="156"/>
      <c r="E32" s="156"/>
      <c r="F32" s="156"/>
      <c r="G32" s="81" t="e">
        <f>VLOOKUP(B32,'データ(M2018-)'!$A$1:$G$52,5,FALSE)</f>
        <v>#N/A</v>
      </c>
      <c r="H32" s="152" t="e">
        <f>VLOOKUP(B32,'データ(M2018-)'!$A$1:$G$52,4,FALSE)</f>
        <v>#N/A</v>
      </c>
      <c r="I32" s="153"/>
      <c r="J32" s="154"/>
    </row>
    <row r="33" spans="1:11" ht="29.45" customHeight="1" x14ac:dyDescent="0.3">
      <c r="A33" s="80" t="e">
        <f>VLOOKUP(B33,'データ(M2018-)'!$A$1:$H$52,2,FALSE)</f>
        <v>#N/A</v>
      </c>
      <c r="B33" s="155"/>
      <c r="C33" s="156"/>
      <c r="D33" s="156"/>
      <c r="E33" s="156"/>
      <c r="F33" s="156"/>
      <c r="G33" s="81" t="e">
        <f>VLOOKUP(B33,'データ(M2018-)'!$A$1:$G$52,5,FALSE)</f>
        <v>#N/A</v>
      </c>
      <c r="H33" s="152" t="e">
        <f>VLOOKUP(B33,'データ(M2018-)'!$A$1:$G$52,4,FALSE)</f>
        <v>#N/A</v>
      </c>
      <c r="I33" s="153"/>
      <c r="J33" s="154"/>
    </row>
    <row r="34" spans="1:11" ht="29.45" customHeight="1" x14ac:dyDescent="0.3">
      <c r="A34" s="80" t="e">
        <f>VLOOKUP(B34,'データ(M2018-)'!$A$1:$H$52,2,FALSE)</f>
        <v>#N/A</v>
      </c>
      <c r="B34" s="155"/>
      <c r="C34" s="156"/>
      <c r="D34" s="156"/>
      <c r="E34" s="156"/>
      <c r="F34" s="156"/>
      <c r="G34" s="81" t="e">
        <f>VLOOKUP(B34,'データ(M2018-)'!$A$1:$G$52,5,FALSE)</f>
        <v>#N/A</v>
      </c>
      <c r="H34" s="152" t="e">
        <f>VLOOKUP(B34,'データ(M2018-)'!$A$1:$G$52,4,FALSE)</f>
        <v>#N/A</v>
      </c>
      <c r="I34" s="153"/>
      <c r="J34" s="154"/>
    </row>
    <row r="35" spans="1:11" ht="29.45" customHeight="1" x14ac:dyDescent="0.3">
      <c r="A35" s="80" t="e">
        <f>VLOOKUP(B35,'データ(M2018-)'!$A$1:$H$52,2,FALSE)</f>
        <v>#N/A</v>
      </c>
      <c r="B35" s="155"/>
      <c r="C35" s="156"/>
      <c r="D35" s="156"/>
      <c r="E35" s="156"/>
      <c r="F35" s="156"/>
      <c r="G35" s="81" t="e">
        <f>VLOOKUP(B35,'データ(M2018-)'!$A$1:$G$52,5,FALSE)</f>
        <v>#N/A</v>
      </c>
      <c r="H35" s="152" t="e">
        <f>VLOOKUP(B35,'データ(M2018-)'!$A$1:$G$52,4,FALSE)</f>
        <v>#N/A</v>
      </c>
      <c r="I35" s="153"/>
      <c r="J35" s="154"/>
    </row>
    <row r="36" spans="1:11" ht="29.45" customHeight="1" thickBot="1" x14ac:dyDescent="0.35">
      <c r="A36" s="82" t="e">
        <f>VLOOKUP(B36,'データ(M2018-)'!$A$1:$H$52,2,FALSE)</f>
        <v>#N/A</v>
      </c>
      <c r="B36" s="179"/>
      <c r="C36" s="180"/>
      <c r="D36" s="180"/>
      <c r="E36" s="180"/>
      <c r="F36" s="180"/>
      <c r="G36" s="83" t="e">
        <f>VLOOKUP(B36,'データ(M2018-)'!$A$1:$G$52,5,FALSE)</f>
        <v>#N/A</v>
      </c>
      <c r="H36" s="176" t="e">
        <f>VLOOKUP(B36,'データ(M2018-)'!$A$1:$G$52,4,FALSE)</f>
        <v>#N/A</v>
      </c>
      <c r="I36" s="177"/>
      <c r="J36" s="178"/>
    </row>
    <row r="37" spans="1:11" s="86" customFormat="1" ht="18.75" customHeight="1" x14ac:dyDescent="0.3">
      <c r="A37" s="168" t="s">
        <v>120</v>
      </c>
      <c r="B37" s="168"/>
      <c r="C37" s="168"/>
      <c r="D37" s="168"/>
      <c r="E37" s="84"/>
      <c r="F37" s="84"/>
      <c r="G37" s="84"/>
      <c r="H37" s="85" t="s">
        <v>121</v>
      </c>
      <c r="I37" s="84"/>
      <c r="J37" s="84"/>
      <c r="K37" s="84"/>
    </row>
    <row r="38" spans="1:11" s="86" customFormat="1" ht="18.75" customHeight="1" x14ac:dyDescent="0.3">
      <c r="A38" s="169" t="s">
        <v>73</v>
      </c>
      <c r="B38" s="169"/>
      <c r="C38" s="169"/>
      <c r="D38" s="169"/>
      <c r="E38" s="87"/>
      <c r="F38" s="87"/>
      <c r="G38" s="87"/>
      <c r="H38" s="170" t="s">
        <v>116</v>
      </c>
      <c r="I38" s="173"/>
      <c r="J38" s="173"/>
      <c r="K38" s="87"/>
    </row>
    <row r="39" spans="1:11" s="89" customFormat="1" ht="18.75" customHeight="1" x14ac:dyDescent="0.3">
      <c r="A39" s="88"/>
      <c r="H39" s="171"/>
      <c r="I39" s="174"/>
      <c r="J39" s="174"/>
    </row>
    <row r="40" spans="1:11" s="89" customFormat="1" ht="12" customHeight="1" x14ac:dyDescent="0.25">
      <c r="A40" s="90"/>
      <c r="H40" s="172"/>
      <c r="I40" s="175"/>
      <c r="J40" s="175"/>
    </row>
    <row r="41" spans="1:11" s="86" customFormat="1" ht="15.75" customHeight="1" x14ac:dyDescent="0.3">
      <c r="A41" s="91"/>
      <c r="H41" s="92"/>
      <c r="I41" s="93"/>
      <c r="J41" s="93"/>
    </row>
    <row r="42" spans="1:11" s="94" customFormat="1" ht="9.75" customHeight="1" x14ac:dyDescent="0.3">
      <c r="A42" s="89"/>
      <c r="H42" s="95"/>
      <c r="I42" s="86"/>
      <c r="J42" s="86"/>
    </row>
    <row r="43" spans="1:11" s="86" customFormat="1" x14ac:dyDescent="0.3">
      <c r="A43" s="88"/>
      <c r="I43" s="73"/>
      <c r="J43" s="73"/>
    </row>
    <row r="44" spans="1:11" ht="10.5" customHeight="1" x14ac:dyDescent="0.3">
      <c r="A44" s="89"/>
      <c r="I44" s="86"/>
      <c r="J44" s="86"/>
    </row>
    <row r="45" spans="1:11" s="86" customFormat="1" x14ac:dyDescent="0.3">
      <c r="A45" s="88"/>
      <c r="I45" s="73"/>
      <c r="J45" s="73"/>
    </row>
    <row r="46" spans="1:11" ht="9.75" customHeight="1" x14ac:dyDescent="0.3">
      <c r="A46" s="90"/>
      <c r="I46" s="86"/>
      <c r="J46" s="86"/>
    </row>
    <row r="47" spans="1:11" s="86" customFormat="1" x14ac:dyDescent="0.3">
      <c r="A47" s="88"/>
      <c r="I47" s="96"/>
      <c r="J47" s="96"/>
    </row>
    <row r="48" spans="1:11" s="96" customFormat="1" ht="9.75" customHeight="1" x14ac:dyDescent="0.15">
      <c r="A48" s="90"/>
    </row>
    <row r="49" spans="1:10" s="96" customFormat="1" ht="12" customHeight="1" x14ac:dyDescent="0.3">
      <c r="A49" s="88"/>
    </row>
    <row r="50" spans="1:10" s="96" customFormat="1" ht="9.75" customHeight="1" x14ac:dyDescent="0.15">
      <c r="A50" s="90"/>
    </row>
    <row r="51" spans="1:10" s="96" customFormat="1" ht="9.75" customHeight="1" x14ac:dyDescent="0.35">
      <c r="A51" s="90"/>
      <c r="I51" s="97"/>
      <c r="J51" s="97"/>
    </row>
    <row r="52" spans="1:10" s="97" customFormat="1" ht="18" x14ac:dyDescent="0.35">
      <c r="A52" s="98"/>
      <c r="I52" s="73"/>
      <c r="J52" s="73"/>
    </row>
    <row r="53" spans="1:10" ht="11.25" customHeight="1" x14ac:dyDescent="0.3">
      <c r="A53" s="99"/>
    </row>
  </sheetData>
  <sheetProtection selectLockedCells="1"/>
  <mergeCells count="71">
    <mergeCell ref="A37:D37"/>
    <mergeCell ref="A38:D38"/>
    <mergeCell ref="H38:H40"/>
    <mergeCell ref="I38:J40"/>
    <mergeCell ref="H35:J35"/>
    <mergeCell ref="H36:J36"/>
    <mergeCell ref="B35:F35"/>
    <mergeCell ref="B36:F36"/>
    <mergeCell ref="B34:F34"/>
    <mergeCell ref="H29:J29"/>
    <mergeCell ref="H30:J30"/>
    <mergeCell ref="H31:J31"/>
    <mergeCell ref="B29:F29"/>
    <mergeCell ref="B30:F30"/>
    <mergeCell ref="B31:F31"/>
    <mergeCell ref="H32:J32"/>
    <mergeCell ref="H33:J33"/>
    <mergeCell ref="H34:J34"/>
    <mergeCell ref="B32:F32"/>
    <mergeCell ref="B33:F33"/>
    <mergeCell ref="H26:J26"/>
    <mergeCell ref="H27:J27"/>
    <mergeCell ref="H28:J28"/>
    <mergeCell ref="B26:F26"/>
    <mergeCell ref="B27:F27"/>
    <mergeCell ref="B28:F28"/>
    <mergeCell ref="H23:J23"/>
    <mergeCell ref="H24:J24"/>
    <mergeCell ref="H25:J25"/>
    <mergeCell ref="B23:F23"/>
    <mergeCell ref="B24:F24"/>
    <mergeCell ref="B25:F25"/>
    <mergeCell ref="H20:J20"/>
    <mergeCell ref="H21:J21"/>
    <mergeCell ref="H22:J22"/>
    <mergeCell ref="B20:F20"/>
    <mergeCell ref="H17:J17"/>
    <mergeCell ref="H18:J18"/>
    <mergeCell ref="H19:J19"/>
    <mergeCell ref="B17:F17"/>
    <mergeCell ref="B18:F18"/>
    <mergeCell ref="B19:F19"/>
    <mergeCell ref="B21:F21"/>
    <mergeCell ref="B22:F22"/>
    <mergeCell ref="H14:J14"/>
    <mergeCell ref="H15:J15"/>
    <mergeCell ref="H16:J16"/>
    <mergeCell ref="B14:F14"/>
    <mergeCell ref="B15:F15"/>
    <mergeCell ref="B16:F16"/>
    <mergeCell ref="H11:J11"/>
    <mergeCell ref="H12:J12"/>
    <mergeCell ref="H13:J13"/>
    <mergeCell ref="B11:F11"/>
    <mergeCell ref="B12:F12"/>
    <mergeCell ref="B13:F13"/>
    <mergeCell ref="H8:J8"/>
    <mergeCell ref="H9:J9"/>
    <mergeCell ref="H10:J10"/>
    <mergeCell ref="B10:F10"/>
    <mergeCell ref="E4:F4"/>
    <mergeCell ref="A6:J6"/>
    <mergeCell ref="H7:J7"/>
    <mergeCell ref="B7:F7"/>
    <mergeCell ref="B8:F8"/>
    <mergeCell ref="B9:F9"/>
    <mergeCell ref="A1:J2"/>
    <mergeCell ref="G4:J4"/>
    <mergeCell ref="G3:J3"/>
    <mergeCell ref="B3:D3"/>
    <mergeCell ref="E3:F3"/>
  </mergeCells>
  <phoneticPr fontId="1"/>
  <conditionalFormatting sqref="B8">
    <cfRule type="duplicateValues" dxfId="5" priority="4"/>
  </conditionalFormatting>
  <conditionalFormatting sqref="A8:A36 G8:J36">
    <cfRule type="containsErrors" dxfId="4" priority="5">
      <formula>ISERROR(A8)</formula>
    </cfRule>
  </conditionalFormatting>
  <conditionalFormatting sqref="B10">
    <cfRule type="duplicateValues" dxfId="3" priority="2"/>
  </conditionalFormatting>
  <conditionalFormatting sqref="B9">
    <cfRule type="duplicateValues" dxfId="2" priority="3"/>
  </conditionalFormatting>
  <conditionalFormatting sqref="B11:B36">
    <cfRule type="duplicateValues" dxfId="1" priority="1"/>
  </conditionalFormatting>
  <dataValidations xWindow="363" yWindow="541" count="1">
    <dataValidation type="list" imeMode="off" allowBlank="1" showInputMessage="1" showErrorMessage="1" prompt="リストから選択してください_x000a_Choose one_x000a_" sqref="C4" xr:uid="{00000000-0002-0000-0000-000000000000}">
      <formula1>"FS,BS,"</formula1>
    </dataValidation>
  </dataValidations>
  <printOptions horizontalCentered="1" verticalCentered="1"/>
  <pageMargins left="0.6692913385826772" right="0.19685039370078741" top="0.27559055118110237" bottom="0.19685039370078741" header="0.27559055118110237" footer="0.19685039370078741"/>
  <pageSetup paperSize="8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63" yWindow="541" count="4">
        <x14:dataValidation type="list" allowBlank="1" showInputMessage="1" showErrorMessage="1" prompt="リストから選択してください_x000a_Choose one" xr:uid="{00000000-0002-0000-0000-000001000000}">
          <x14:formula1>
            <xm:f>'データ(M2018-)'!$A$55:$A$56</xm:f>
          </x14:formula1>
          <xm:sqref>B3:D3</xm:sqref>
        </x14:dataValidation>
        <x14:dataValidation type="list" allowBlank="1" showInputMessage="1" showErrorMessage="1" prompt="リストから選択してください_x000a_Choose one" xr:uid="{00000000-0002-0000-0000-000002000000}">
          <x14:formula1>
            <xm:f>'データ(M2018-)'!$A$57:$A$64</xm:f>
          </x14:formula1>
          <xm:sqref>G3:J3</xm:sqref>
        </x14:dataValidation>
        <x14:dataValidation type="list" allowBlank="1" showInputMessage="1" showErrorMessage="1" promptTitle="リストから選択してください" prompt="Choose one._x000a_" xr:uid="{00000000-0002-0000-0000-000003000000}">
          <x14:formula1>
            <xm:f>'データ(M2018-)'!$A$2:$A$52</xm:f>
          </x14:formula1>
          <xm:sqref>B8:B36</xm:sqref>
        </x14:dataValidation>
        <x14:dataValidation type="list" imeMode="off" allowBlank="1" showInputMessage="1" showErrorMessage="1" xr:uid="{00000000-0002-0000-0000-000004000000}">
          <x14:formula1>
            <xm:f>'データ(M2018-)'!$A$66:$A$88</xm:f>
          </x14:formula1>
          <xm:sqref>G4:J4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M60"/>
  <sheetViews>
    <sheetView view="pageBreakPreview" zoomScale="85" zoomScaleNormal="85" zoomScaleSheetLayoutView="85" workbookViewId="0">
      <pane xSplit="4" ySplit="7" topLeftCell="E29" activePane="bottomRight" state="frozen"/>
      <selection activeCell="B9" sqref="B9:F9"/>
      <selection pane="topRight" activeCell="B9" sqref="B9:F9"/>
      <selection pane="bottomLeft" activeCell="B9" sqref="B9:F9"/>
      <selection pane="bottomRight" activeCell="B4" sqref="B4:D4"/>
    </sheetView>
  </sheetViews>
  <sheetFormatPr defaultColWidth="9" defaultRowHeight="12" x14ac:dyDescent="0.15"/>
  <cols>
    <col min="1" max="1" width="22.625" style="33" customWidth="1"/>
    <col min="2" max="2" width="15.125" style="40" customWidth="1"/>
    <col min="3" max="3" width="12.25" style="33" customWidth="1"/>
    <col min="4" max="4" width="94.625" style="23" customWidth="1"/>
    <col min="5" max="5" width="15.125" style="23" customWidth="1"/>
    <col min="6" max="6" width="36.75" style="23" customWidth="1"/>
    <col min="7" max="7" width="15.25" style="23" customWidth="1"/>
    <col min="8" max="8" width="10" style="23" customWidth="1"/>
    <col min="9" max="9" width="6.375" style="23" hidden="1" customWidth="1"/>
    <col min="10" max="10" width="10" style="23" customWidth="1"/>
    <col min="11" max="11" width="8.625" style="23" hidden="1" customWidth="1"/>
    <col min="12" max="13" width="8.625" style="23" customWidth="1"/>
    <col min="14" max="16384" width="9" style="23"/>
  </cols>
  <sheetData>
    <row r="1" spans="1:13" ht="12" customHeight="1" x14ac:dyDescent="0.15">
      <c r="A1" s="135" t="s">
        <v>141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7.75" customHeight="1" thickBo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50.25" customHeight="1" thickTop="1" x14ac:dyDescent="0.15">
      <c r="A3" s="24" t="s">
        <v>136</v>
      </c>
      <c r="B3" s="214" t="s">
        <v>211</v>
      </c>
      <c r="C3" s="215"/>
      <c r="D3" s="215"/>
      <c r="E3" s="38" t="s">
        <v>214</v>
      </c>
      <c r="F3" s="231" t="s">
        <v>241</v>
      </c>
      <c r="G3" s="232"/>
      <c r="H3" s="232"/>
      <c r="I3" s="232"/>
      <c r="J3" s="232"/>
      <c r="K3" s="232"/>
      <c r="L3" s="232"/>
      <c r="M3" s="233"/>
    </row>
    <row r="4" spans="1:13" ht="36" customHeight="1" x14ac:dyDescent="0.15">
      <c r="A4" s="25" t="s">
        <v>137</v>
      </c>
      <c r="B4" s="216" t="s">
        <v>207</v>
      </c>
      <c r="C4" s="217"/>
      <c r="D4" s="217"/>
      <c r="E4" s="26" t="s">
        <v>117</v>
      </c>
      <c r="F4" s="39" t="s">
        <v>115</v>
      </c>
      <c r="G4" s="123"/>
      <c r="H4" s="124" t="s">
        <v>208</v>
      </c>
      <c r="I4" s="125"/>
      <c r="J4" s="218"/>
      <c r="K4" s="218"/>
      <c r="L4" s="218"/>
      <c r="M4" s="219"/>
    </row>
    <row r="5" spans="1:13" ht="59.25" customHeight="1" x14ac:dyDescent="0.15">
      <c r="A5" s="25" t="s">
        <v>138</v>
      </c>
      <c r="B5" s="216" t="s">
        <v>225</v>
      </c>
      <c r="C5" s="217"/>
      <c r="D5" s="226"/>
      <c r="E5" s="39" t="s">
        <v>139</v>
      </c>
      <c r="F5" s="229"/>
      <c r="G5" s="230"/>
      <c r="H5" s="230"/>
      <c r="I5" s="230"/>
      <c r="J5" s="230"/>
      <c r="K5" s="65"/>
      <c r="L5" s="187" t="s">
        <v>150</v>
      </c>
      <c r="M5" s="188"/>
    </row>
    <row r="6" spans="1:13" ht="63.75" customHeight="1" thickBot="1" x14ac:dyDescent="0.2">
      <c r="A6" s="41" t="s">
        <v>140</v>
      </c>
      <c r="B6" s="223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5"/>
    </row>
    <row r="7" spans="1:13" ht="62.25" customHeight="1" thickTop="1" thickBot="1" x14ac:dyDescent="0.2">
      <c r="A7" s="69" t="s">
        <v>4</v>
      </c>
      <c r="B7" s="70" t="s">
        <v>74</v>
      </c>
      <c r="C7" s="71" t="s">
        <v>135</v>
      </c>
      <c r="D7" s="185" t="s">
        <v>134</v>
      </c>
      <c r="E7" s="186"/>
      <c r="F7" s="101" t="s">
        <v>8</v>
      </c>
      <c r="G7" s="71" t="s">
        <v>6</v>
      </c>
      <c r="H7" s="67" t="s">
        <v>123</v>
      </c>
      <c r="I7" s="68" t="s">
        <v>125</v>
      </c>
      <c r="J7" s="68" t="s">
        <v>124</v>
      </c>
      <c r="K7" s="68" t="s">
        <v>124</v>
      </c>
      <c r="L7" s="185" t="s">
        <v>11</v>
      </c>
      <c r="M7" s="186"/>
    </row>
    <row r="8" spans="1:13" ht="24.75" customHeight="1" thickBot="1" x14ac:dyDescent="0.2">
      <c r="A8" s="45" t="s">
        <v>185</v>
      </c>
      <c r="B8" s="113" t="s">
        <v>109</v>
      </c>
      <c r="C8" s="220" t="s">
        <v>126</v>
      </c>
      <c r="D8" s="227" t="s">
        <v>13</v>
      </c>
      <c r="E8" s="228"/>
      <c r="F8" s="100" t="s">
        <v>151</v>
      </c>
      <c r="G8" s="42">
        <v>2</v>
      </c>
      <c r="H8" s="47"/>
      <c r="I8" s="48" t="str">
        <f>IF(H8="a",G8,"")</f>
        <v/>
      </c>
      <c r="J8" s="49"/>
      <c r="K8" s="27" t="str">
        <f>IF(J8="a",G8,"")</f>
        <v/>
      </c>
      <c r="L8" s="189">
        <v>9</v>
      </c>
      <c r="M8" s="190"/>
    </row>
    <row r="9" spans="1:13" ht="24.75" thickBot="1" x14ac:dyDescent="0.2">
      <c r="A9" s="45" t="s">
        <v>186</v>
      </c>
      <c r="B9" s="113" t="s">
        <v>109</v>
      </c>
      <c r="C9" s="221"/>
      <c r="D9" s="208" t="s">
        <v>17</v>
      </c>
      <c r="E9" s="209"/>
      <c r="F9" s="28" t="s">
        <v>151</v>
      </c>
      <c r="G9" s="43">
        <v>2</v>
      </c>
      <c r="H9" s="50"/>
      <c r="I9" s="48" t="str">
        <f t="shared" ref="I9:I58" si="0">IF(H9="a",G9,"")</f>
        <v/>
      </c>
      <c r="J9" s="51"/>
      <c r="K9" s="29" t="str">
        <f t="shared" ref="K9:K58" si="1">IF(J9="a",G9,"")</f>
        <v/>
      </c>
      <c r="L9" s="191"/>
      <c r="M9" s="192"/>
    </row>
    <row r="10" spans="1:13" ht="72" thickBot="1" x14ac:dyDescent="0.2">
      <c r="A10" s="45" t="s">
        <v>188</v>
      </c>
      <c r="B10" s="113" t="s">
        <v>198</v>
      </c>
      <c r="C10" s="221"/>
      <c r="D10" s="208" t="s">
        <v>18</v>
      </c>
      <c r="E10" s="209"/>
      <c r="F10" s="28" t="s">
        <v>151</v>
      </c>
      <c r="G10" s="43">
        <v>1</v>
      </c>
      <c r="H10" s="50"/>
      <c r="I10" s="48" t="str">
        <f t="shared" si="0"/>
        <v/>
      </c>
      <c r="J10" s="51"/>
      <c r="K10" s="29" t="str">
        <f t="shared" si="1"/>
        <v/>
      </c>
      <c r="L10" s="191"/>
      <c r="M10" s="192"/>
    </row>
    <row r="11" spans="1:13" ht="72" thickBot="1" x14ac:dyDescent="0.2">
      <c r="A11" s="45" t="s">
        <v>191</v>
      </c>
      <c r="B11" s="113" t="s">
        <v>155</v>
      </c>
      <c r="C11" s="221"/>
      <c r="D11" s="212" t="s">
        <v>27</v>
      </c>
      <c r="E11" s="213"/>
      <c r="F11" s="28" t="s">
        <v>151</v>
      </c>
      <c r="G11" s="43">
        <v>1</v>
      </c>
      <c r="H11" s="50"/>
      <c r="I11" s="48" t="str">
        <f>IF(H11="a",G11,"")</f>
        <v/>
      </c>
      <c r="J11" s="51"/>
      <c r="K11" s="29" t="str">
        <f>IF(J11="a",G11,"")</f>
        <v/>
      </c>
      <c r="L11" s="191"/>
      <c r="M11" s="192"/>
    </row>
    <row r="12" spans="1:13" ht="24.75" thickBot="1" x14ac:dyDescent="0.2">
      <c r="A12" s="45" t="s">
        <v>189</v>
      </c>
      <c r="B12" s="113" t="s">
        <v>110</v>
      </c>
      <c r="C12" s="221"/>
      <c r="D12" s="208" t="s">
        <v>19</v>
      </c>
      <c r="E12" s="209"/>
      <c r="F12" s="28" t="s">
        <v>151</v>
      </c>
      <c r="G12" s="43">
        <v>1</v>
      </c>
      <c r="H12" s="50"/>
      <c r="I12" s="48" t="str">
        <f t="shared" si="0"/>
        <v/>
      </c>
      <c r="J12" s="51"/>
      <c r="K12" s="29" t="str">
        <f t="shared" si="1"/>
        <v/>
      </c>
      <c r="L12" s="191"/>
      <c r="M12" s="192"/>
    </row>
    <row r="13" spans="1:13" ht="39" customHeight="1" thickBot="1" x14ac:dyDescent="0.2">
      <c r="A13" s="45" t="s">
        <v>190</v>
      </c>
      <c r="B13" s="113" t="s">
        <v>110</v>
      </c>
      <c r="C13" s="221"/>
      <c r="D13" s="236" t="s">
        <v>20</v>
      </c>
      <c r="E13" s="237"/>
      <c r="F13" s="28" t="s">
        <v>151</v>
      </c>
      <c r="G13" s="43">
        <v>1</v>
      </c>
      <c r="H13" s="50"/>
      <c r="I13" s="48" t="str">
        <f t="shared" si="0"/>
        <v/>
      </c>
      <c r="J13" s="51"/>
      <c r="K13" s="29" t="str">
        <f t="shared" si="1"/>
        <v/>
      </c>
      <c r="L13" s="191"/>
      <c r="M13" s="192"/>
    </row>
    <row r="14" spans="1:13" ht="43.5" thickBot="1" x14ac:dyDescent="0.2">
      <c r="A14" s="45" t="s">
        <v>248</v>
      </c>
      <c r="B14" s="113" t="s">
        <v>160</v>
      </c>
      <c r="C14" s="221"/>
      <c r="D14" s="208" t="s">
        <v>1</v>
      </c>
      <c r="E14" s="209"/>
      <c r="F14" s="28" t="s">
        <v>151</v>
      </c>
      <c r="G14" s="43">
        <v>1</v>
      </c>
      <c r="H14" s="50"/>
      <c r="I14" s="48" t="str">
        <f t="shared" si="0"/>
        <v/>
      </c>
      <c r="J14" s="51"/>
      <c r="K14" s="29" t="str">
        <f t="shared" si="1"/>
        <v/>
      </c>
      <c r="L14" s="193"/>
      <c r="M14" s="194"/>
    </row>
    <row r="15" spans="1:13" ht="43.5" thickBot="1" x14ac:dyDescent="0.2">
      <c r="A15" s="45" t="s">
        <v>187</v>
      </c>
      <c r="B15" s="113" t="s">
        <v>153</v>
      </c>
      <c r="C15" s="221"/>
      <c r="D15" s="208" t="s">
        <v>184</v>
      </c>
      <c r="E15" s="209"/>
      <c r="F15" s="28" t="s">
        <v>236</v>
      </c>
      <c r="G15" s="43">
        <v>2</v>
      </c>
      <c r="H15" s="50"/>
      <c r="I15" s="48" t="str">
        <f>IF(H15="a",G15,"")</f>
        <v/>
      </c>
      <c r="J15" s="51"/>
      <c r="K15" s="29" t="str">
        <f>IF(J15="a",G15,"")</f>
        <v/>
      </c>
      <c r="L15" s="195">
        <v>6</v>
      </c>
      <c r="M15" s="196"/>
    </row>
    <row r="16" spans="1:13" ht="24.75" thickBot="1" x14ac:dyDescent="0.2">
      <c r="A16" s="45" t="s">
        <v>194</v>
      </c>
      <c r="B16" s="113" t="s">
        <v>183</v>
      </c>
      <c r="C16" s="221"/>
      <c r="D16" s="208" t="s">
        <v>24</v>
      </c>
      <c r="E16" s="209"/>
      <c r="F16" s="28" t="s">
        <v>236</v>
      </c>
      <c r="G16" s="43">
        <v>2</v>
      </c>
      <c r="H16" s="50"/>
      <c r="I16" s="48" t="str">
        <f>IF(H16="a",G16,"")</f>
        <v/>
      </c>
      <c r="J16" s="51"/>
      <c r="K16" s="29" t="str">
        <f>IF(J16="a",G16,"")</f>
        <v/>
      </c>
      <c r="L16" s="191"/>
      <c r="M16" s="192"/>
    </row>
    <row r="17" spans="1:13" ht="24.75" thickBot="1" x14ac:dyDescent="0.2">
      <c r="A17" s="45" t="s">
        <v>249</v>
      </c>
      <c r="B17" s="113" t="s">
        <v>110</v>
      </c>
      <c r="C17" s="221"/>
      <c r="D17" s="208" t="s">
        <v>209</v>
      </c>
      <c r="E17" s="209"/>
      <c r="F17" s="28" t="s">
        <v>236</v>
      </c>
      <c r="G17" s="43">
        <v>1</v>
      </c>
      <c r="H17" s="50"/>
      <c r="I17" s="48" t="str">
        <f>IF(H17="a",G17,"")</f>
        <v/>
      </c>
      <c r="J17" s="51"/>
      <c r="K17" s="29" t="str">
        <f>IF(J17="a",G17,"")</f>
        <v/>
      </c>
      <c r="L17" s="191"/>
      <c r="M17" s="192"/>
    </row>
    <row r="18" spans="1:13" ht="24.75" thickBot="1" x14ac:dyDescent="0.2">
      <c r="A18" s="45" t="s">
        <v>250</v>
      </c>
      <c r="B18" s="113" t="s">
        <v>110</v>
      </c>
      <c r="C18" s="221"/>
      <c r="D18" s="208" t="s">
        <v>210</v>
      </c>
      <c r="E18" s="209"/>
      <c r="F18" s="28" t="s">
        <v>236</v>
      </c>
      <c r="G18" s="43">
        <v>1</v>
      </c>
      <c r="H18" s="50"/>
      <c r="I18" s="48" t="str">
        <f>IF(H18="a",G18,"")</f>
        <v/>
      </c>
      <c r="J18" s="51"/>
      <c r="K18" s="29" t="str">
        <f>IF(J18="a",G18,"")</f>
        <v/>
      </c>
      <c r="L18" s="193"/>
      <c r="M18" s="194"/>
    </row>
    <row r="19" spans="1:13" ht="24.75" thickBot="1" x14ac:dyDescent="0.2">
      <c r="A19" s="45" t="s">
        <v>192</v>
      </c>
      <c r="B19" s="113" t="s">
        <v>109</v>
      </c>
      <c r="C19" s="221"/>
      <c r="D19" s="208" t="s">
        <v>21</v>
      </c>
      <c r="E19" s="209"/>
      <c r="F19" s="28" t="s">
        <v>152</v>
      </c>
      <c r="G19" s="43">
        <v>2</v>
      </c>
      <c r="H19" s="50"/>
      <c r="I19" s="48" t="str">
        <f t="shared" si="0"/>
        <v/>
      </c>
      <c r="J19" s="51"/>
      <c r="K19" s="29" t="str">
        <f t="shared" si="1"/>
        <v/>
      </c>
      <c r="L19" s="197">
        <v>8</v>
      </c>
      <c r="M19" s="198"/>
    </row>
    <row r="20" spans="1:13" ht="24.75" thickBot="1" x14ac:dyDescent="0.2">
      <c r="A20" s="45" t="s">
        <v>193</v>
      </c>
      <c r="B20" s="113" t="s">
        <v>109</v>
      </c>
      <c r="C20" s="221"/>
      <c r="D20" s="208" t="s">
        <v>23</v>
      </c>
      <c r="E20" s="209"/>
      <c r="F20" s="28" t="s">
        <v>152</v>
      </c>
      <c r="G20" s="43">
        <v>2</v>
      </c>
      <c r="H20" s="50"/>
      <c r="I20" s="48" t="str">
        <f t="shared" si="0"/>
        <v/>
      </c>
      <c r="J20" s="51"/>
      <c r="K20" s="29" t="str">
        <f t="shared" si="1"/>
        <v/>
      </c>
      <c r="L20" s="199"/>
      <c r="M20" s="200"/>
    </row>
    <row r="21" spans="1:13" ht="24.75" thickBot="1" x14ac:dyDescent="0.2">
      <c r="A21" s="45" t="s">
        <v>195</v>
      </c>
      <c r="B21" s="113"/>
      <c r="C21" s="221"/>
      <c r="D21" s="208" t="s">
        <v>25</v>
      </c>
      <c r="E21" s="209"/>
      <c r="F21" s="28" t="s">
        <v>152</v>
      </c>
      <c r="G21" s="43">
        <v>1</v>
      </c>
      <c r="H21" s="50"/>
      <c r="I21" s="48" t="str">
        <f t="shared" si="0"/>
        <v/>
      </c>
      <c r="J21" s="51"/>
      <c r="K21" s="29" t="str">
        <f t="shared" si="1"/>
        <v/>
      </c>
      <c r="L21" s="199"/>
      <c r="M21" s="200"/>
    </row>
    <row r="22" spans="1:13" ht="32.450000000000003" customHeight="1" thickBot="1" x14ac:dyDescent="0.2">
      <c r="A22" s="45" t="s">
        <v>196</v>
      </c>
      <c r="B22" s="113"/>
      <c r="C22" s="221"/>
      <c r="D22" s="236" t="s">
        <v>26</v>
      </c>
      <c r="E22" s="237"/>
      <c r="F22" s="28" t="s">
        <v>152</v>
      </c>
      <c r="G22" s="43">
        <v>1</v>
      </c>
      <c r="H22" s="50"/>
      <c r="I22" s="48" t="str">
        <f t="shared" si="0"/>
        <v/>
      </c>
      <c r="J22" s="51"/>
      <c r="K22" s="29" t="str">
        <f t="shared" si="1"/>
        <v/>
      </c>
      <c r="L22" s="199"/>
      <c r="M22" s="200"/>
    </row>
    <row r="23" spans="1:13" ht="43.5" thickBot="1" x14ac:dyDescent="0.2">
      <c r="A23" s="45" t="s">
        <v>251</v>
      </c>
      <c r="B23" s="113" t="s">
        <v>160</v>
      </c>
      <c r="C23" s="221"/>
      <c r="D23" s="208" t="s">
        <v>2</v>
      </c>
      <c r="E23" s="209"/>
      <c r="F23" s="28" t="s">
        <v>152</v>
      </c>
      <c r="G23" s="43">
        <v>1</v>
      </c>
      <c r="H23" s="50"/>
      <c r="I23" s="48" t="str">
        <f t="shared" si="0"/>
        <v/>
      </c>
      <c r="J23" s="51"/>
      <c r="K23" s="29" t="str">
        <f t="shared" si="1"/>
        <v/>
      </c>
      <c r="L23" s="199"/>
      <c r="M23" s="200"/>
    </row>
    <row r="24" spans="1:13" ht="43.5" thickBot="1" x14ac:dyDescent="0.2">
      <c r="A24" s="45" t="s">
        <v>197</v>
      </c>
      <c r="B24" s="113" t="s">
        <v>156</v>
      </c>
      <c r="C24" s="222"/>
      <c r="D24" s="234" t="s">
        <v>28</v>
      </c>
      <c r="E24" s="235"/>
      <c r="F24" s="28" t="s">
        <v>152</v>
      </c>
      <c r="G24" s="44">
        <v>1</v>
      </c>
      <c r="H24" s="52"/>
      <c r="I24" s="48" t="str">
        <f t="shared" si="0"/>
        <v/>
      </c>
      <c r="J24" s="53"/>
      <c r="K24" s="29" t="str">
        <f t="shared" si="1"/>
        <v/>
      </c>
      <c r="L24" s="201"/>
      <c r="M24" s="202"/>
    </row>
    <row r="25" spans="1:13" ht="24.75" thickBot="1" x14ac:dyDescent="0.2">
      <c r="A25" s="45" t="s">
        <v>75</v>
      </c>
      <c r="B25" s="46" t="s">
        <v>200</v>
      </c>
      <c r="C25" s="238" t="s">
        <v>127</v>
      </c>
      <c r="D25" s="254" t="s">
        <v>29</v>
      </c>
      <c r="E25" s="255"/>
      <c r="F25" s="31" t="s">
        <v>133</v>
      </c>
      <c r="G25" s="42">
        <v>2</v>
      </c>
      <c r="H25" s="47"/>
      <c r="I25" s="48" t="str">
        <f t="shared" si="0"/>
        <v/>
      </c>
      <c r="J25" s="49"/>
      <c r="K25" s="29" t="str">
        <f t="shared" si="1"/>
        <v/>
      </c>
      <c r="L25" s="206" t="s">
        <v>242</v>
      </c>
      <c r="M25" s="203" t="s">
        <v>238</v>
      </c>
    </row>
    <row r="26" spans="1:13" ht="24.75" thickBot="1" x14ac:dyDescent="0.2">
      <c r="A26" s="45" t="s">
        <v>76</v>
      </c>
      <c r="B26" s="46" t="s">
        <v>158</v>
      </c>
      <c r="C26" s="239"/>
      <c r="D26" s="212" t="s">
        <v>33</v>
      </c>
      <c r="E26" s="213"/>
      <c r="F26" s="32" t="s">
        <v>132</v>
      </c>
      <c r="G26" s="43">
        <v>2</v>
      </c>
      <c r="H26" s="50"/>
      <c r="I26" s="48" t="str">
        <f t="shared" si="0"/>
        <v/>
      </c>
      <c r="J26" s="51"/>
      <c r="K26" s="29" t="str">
        <f t="shared" si="1"/>
        <v/>
      </c>
      <c r="L26" s="206"/>
      <c r="M26" s="204"/>
    </row>
    <row r="27" spans="1:13" ht="24.75" thickBot="1" x14ac:dyDescent="0.2">
      <c r="A27" s="45" t="s">
        <v>77</v>
      </c>
      <c r="B27" s="46" t="s">
        <v>159</v>
      </c>
      <c r="C27" s="239"/>
      <c r="D27" s="212" t="s">
        <v>34</v>
      </c>
      <c r="E27" s="213"/>
      <c r="F27" s="32" t="s">
        <v>132</v>
      </c>
      <c r="G27" s="43">
        <v>2</v>
      </c>
      <c r="H27" s="50"/>
      <c r="I27" s="48" t="str">
        <f t="shared" si="0"/>
        <v/>
      </c>
      <c r="J27" s="51"/>
      <c r="K27" s="29" t="str">
        <f t="shared" si="1"/>
        <v/>
      </c>
      <c r="L27" s="206"/>
      <c r="M27" s="204"/>
    </row>
    <row r="28" spans="1:13" ht="43.5" thickBot="1" x14ac:dyDescent="0.2">
      <c r="A28" s="45" t="s">
        <v>78</v>
      </c>
      <c r="B28" s="46" t="s">
        <v>160</v>
      </c>
      <c r="C28" s="239"/>
      <c r="D28" s="212" t="s">
        <v>35</v>
      </c>
      <c r="E28" s="213"/>
      <c r="F28" s="32" t="s">
        <v>132</v>
      </c>
      <c r="G28" s="43">
        <v>2</v>
      </c>
      <c r="H28" s="50"/>
      <c r="I28" s="48" t="str">
        <f t="shared" si="0"/>
        <v/>
      </c>
      <c r="J28" s="51"/>
      <c r="K28" s="29" t="str">
        <f t="shared" si="1"/>
        <v/>
      </c>
      <c r="L28" s="206"/>
      <c r="M28" s="204"/>
    </row>
    <row r="29" spans="1:13" ht="29.25" thickBot="1" x14ac:dyDescent="0.2">
      <c r="A29" s="45" t="s">
        <v>79</v>
      </c>
      <c r="B29" s="46" t="s">
        <v>161</v>
      </c>
      <c r="C29" s="239"/>
      <c r="D29" s="212" t="s">
        <v>36</v>
      </c>
      <c r="E29" s="213"/>
      <c r="F29" s="32" t="s">
        <v>132</v>
      </c>
      <c r="G29" s="43">
        <v>2</v>
      </c>
      <c r="H29" s="50"/>
      <c r="I29" s="48" t="str">
        <f t="shared" si="0"/>
        <v/>
      </c>
      <c r="J29" s="51"/>
      <c r="K29" s="29" t="str">
        <f t="shared" si="1"/>
        <v/>
      </c>
      <c r="L29" s="206"/>
      <c r="M29" s="204"/>
    </row>
    <row r="30" spans="1:13" ht="43.5" thickBot="1" x14ac:dyDescent="0.2">
      <c r="A30" s="45" t="s">
        <v>80</v>
      </c>
      <c r="B30" s="46" t="s">
        <v>231</v>
      </c>
      <c r="C30" s="239"/>
      <c r="D30" s="212" t="s">
        <v>37</v>
      </c>
      <c r="E30" s="213"/>
      <c r="F30" s="32" t="s">
        <v>132</v>
      </c>
      <c r="G30" s="43">
        <v>2</v>
      </c>
      <c r="H30" s="50"/>
      <c r="I30" s="48" t="str">
        <f t="shared" si="0"/>
        <v/>
      </c>
      <c r="J30" s="51"/>
      <c r="K30" s="29" t="str">
        <f t="shared" si="1"/>
        <v/>
      </c>
      <c r="L30" s="206"/>
      <c r="M30" s="204"/>
    </row>
    <row r="31" spans="1:13" ht="24.75" thickBot="1" x14ac:dyDescent="0.2">
      <c r="A31" s="45" t="s">
        <v>81</v>
      </c>
      <c r="B31" s="46" t="s">
        <v>162</v>
      </c>
      <c r="C31" s="239"/>
      <c r="D31" s="212" t="s">
        <v>38</v>
      </c>
      <c r="E31" s="213"/>
      <c r="F31" s="32" t="s">
        <v>132</v>
      </c>
      <c r="G31" s="43">
        <v>2</v>
      </c>
      <c r="H31" s="50"/>
      <c r="I31" s="48" t="str">
        <f t="shared" si="0"/>
        <v/>
      </c>
      <c r="J31" s="51"/>
      <c r="K31" s="29" t="str">
        <f t="shared" si="1"/>
        <v/>
      </c>
      <c r="L31" s="206"/>
      <c r="M31" s="204"/>
    </row>
    <row r="32" spans="1:13" ht="24.75" thickBot="1" x14ac:dyDescent="0.2">
      <c r="A32" s="45" t="s">
        <v>82</v>
      </c>
      <c r="B32" s="46" t="s">
        <v>162</v>
      </c>
      <c r="C32" s="239"/>
      <c r="D32" s="212" t="s">
        <v>39</v>
      </c>
      <c r="E32" s="213"/>
      <c r="F32" s="32" t="s">
        <v>132</v>
      </c>
      <c r="G32" s="43">
        <v>2</v>
      </c>
      <c r="H32" s="50"/>
      <c r="I32" s="48" t="str">
        <f t="shared" si="0"/>
        <v/>
      </c>
      <c r="J32" s="51"/>
      <c r="K32" s="29" t="str">
        <f t="shared" si="1"/>
        <v/>
      </c>
      <c r="L32" s="206"/>
      <c r="M32" s="204"/>
    </row>
    <row r="33" spans="1:13" ht="43.5" thickBot="1" x14ac:dyDescent="0.2">
      <c r="A33" s="45" t="s">
        <v>83</v>
      </c>
      <c r="B33" s="46" t="s">
        <v>232</v>
      </c>
      <c r="C33" s="240"/>
      <c r="D33" s="252" t="s">
        <v>40</v>
      </c>
      <c r="E33" s="253"/>
      <c r="F33" s="30" t="s">
        <v>132</v>
      </c>
      <c r="G33" s="44">
        <v>2</v>
      </c>
      <c r="H33" s="52"/>
      <c r="I33" s="48" t="str">
        <f t="shared" si="0"/>
        <v/>
      </c>
      <c r="J33" s="53"/>
      <c r="K33" s="29" t="str">
        <f t="shared" si="1"/>
        <v/>
      </c>
      <c r="L33" s="206"/>
      <c r="M33" s="204"/>
    </row>
    <row r="34" spans="1:13" ht="29.25" thickBot="1" x14ac:dyDescent="0.2">
      <c r="A34" s="45" t="s">
        <v>84</v>
      </c>
      <c r="B34" s="46" t="s">
        <v>163</v>
      </c>
      <c r="C34" s="243" t="s">
        <v>128</v>
      </c>
      <c r="D34" s="254" t="s">
        <v>41</v>
      </c>
      <c r="E34" s="255"/>
      <c r="F34" s="31" t="s">
        <v>132</v>
      </c>
      <c r="G34" s="42">
        <v>2</v>
      </c>
      <c r="H34" s="54"/>
      <c r="I34" s="48" t="str">
        <f t="shared" si="0"/>
        <v/>
      </c>
      <c r="J34" s="55"/>
      <c r="K34" s="29" t="str">
        <f t="shared" si="1"/>
        <v/>
      </c>
      <c r="L34" s="207" t="s">
        <v>242</v>
      </c>
      <c r="M34" s="204"/>
    </row>
    <row r="35" spans="1:13" ht="24.75" thickBot="1" x14ac:dyDescent="0.2">
      <c r="A35" s="45" t="s">
        <v>85</v>
      </c>
      <c r="B35" s="46" t="s">
        <v>164</v>
      </c>
      <c r="C35" s="244"/>
      <c r="D35" s="212" t="s">
        <v>43</v>
      </c>
      <c r="E35" s="213"/>
      <c r="F35" s="32" t="s">
        <v>132</v>
      </c>
      <c r="G35" s="43">
        <v>2</v>
      </c>
      <c r="H35" s="56"/>
      <c r="I35" s="48" t="str">
        <f t="shared" si="0"/>
        <v/>
      </c>
      <c r="J35" s="57"/>
      <c r="K35" s="29" t="str">
        <f t="shared" si="1"/>
        <v/>
      </c>
      <c r="L35" s="207"/>
      <c r="M35" s="204"/>
    </row>
    <row r="36" spans="1:13" ht="29.25" thickBot="1" x14ac:dyDescent="0.2">
      <c r="A36" s="45" t="s">
        <v>86</v>
      </c>
      <c r="B36" s="46" t="s">
        <v>201</v>
      </c>
      <c r="C36" s="244"/>
      <c r="D36" s="212" t="s">
        <v>44</v>
      </c>
      <c r="E36" s="213"/>
      <c r="F36" s="32" t="s">
        <v>132</v>
      </c>
      <c r="G36" s="43">
        <v>2</v>
      </c>
      <c r="H36" s="56"/>
      <c r="I36" s="48" t="str">
        <f t="shared" si="0"/>
        <v/>
      </c>
      <c r="J36" s="57"/>
      <c r="K36" s="29" t="str">
        <f t="shared" si="1"/>
        <v/>
      </c>
      <c r="L36" s="207"/>
      <c r="M36" s="204"/>
    </row>
    <row r="37" spans="1:13" ht="24.75" thickBot="1" x14ac:dyDescent="0.2">
      <c r="A37" s="45" t="s">
        <v>87</v>
      </c>
      <c r="B37" s="46" t="s">
        <v>165</v>
      </c>
      <c r="C37" s="244"/>
      <c r="D37" s="212" t="s">
        <v>45</v>
      </c>
      <c r="E37" s="213"/>
      <c r="F37" s="32" t="s">
        <v>132</v>
      </c>
      <c r="G37" s="43">
        <v>2</v>
      </c>
      <c r="H37" s="56"/>
      <c r="I37" s="48" t="str">
        <f t="shared" si="0"/>
        <v/>
      </c>
      <c r="J37" s="57"/>
      <c r="K37" s="29" t="str">
        <f t="shared" si="1"/>
        <v/>
      </c>
      <c r="L37" s="207"/>
      <c r="M37" s="204"/>
    </row>
    <row r="38" spans="1:13" ht="24.75" thickBot="1" x14ac:dyDescent="0.2">
      <c r="A38" s="45" t="s">
        <v>88</v>
      </c>
      <c r="B38" s="46" t="s">
        <v>166</v>
      </c>
      <c r="C38" s="244"/>
      <c r="D38" s="212" t="s">
        <v>46</v>
      </c>
      <c r="E38" s="213"/>
      <c r="F38" s="32" t="s">
        <v>132</v>
      </c>
      <c r="G38" s="43">
        <v>2</v>
      </c>
      <c r="H38" s="56"/>
      <c r="I38" s="48" t="str">
        <f t="shared" si="0"/>
        <v/>
      </c>
      <c r="J38" s="57"/>
      <c r="K38" s="29" t="str">
        <f t="shared" si="1"/>
        <v/>
      </c>
      <c r="L38" s="207"/>
      <c r="M38" s="204"/>
    </row>
    <row r="39" spans="1:13" ht="24.75" thickBot="1" x14ac:dyDescent="0.2">
      <c r="A39" s="45" t="s">
        <v>89</v>
      </c>
      <c r="B39" s="46" t="s">
        <v>240</v>
      </c>
      <c r="C39" s="245"/>
      <c r="D39" s="252" t="s">
        <v>47</v>
      </c>
      <c r="E39" s="253"/>
      <c r="F39" s="30" t="s">
        <v>132</v>
      </c>
      <c r="G39" s="44">
        <v>2</v>
      </c>
      <c r="H39" s="58"/>
      <c r="I39" s="48" t="str">
        <f t="shared" si="0"/>
        <v/>
      </c>
      <c r="J39" s="59"/>
      <c r="K39" s="29" t="str">
        <f t="shared" si="1"/>
        <v/>
      </c>
      <c r="L39" s="207"/>
      <c r="M39" s="204"/>
    </row>
    <row r="40" spans="1:13" ht="24.75" thickBot="1" x14ac:dyDescent="0.2">
      <c r="A40" s="45" t="s">
        <v>90</v>
      </c>
      <c r="B40" s="46" t="s">
        <v>167</v>
      </c>
      <c r="C40" s="246" t="s">
        <v>129</v>
      </c>
      <c r="D40" s="254" t="s">
        <v>48</v>
      </c>
      <c r="E40" s="255"/>
      <c r="F40" s="31" t="s">
        <v>132</v>
      </c>
      <c r="G40" s="42">
        <v>2</v>
      </c>
      <c r="H40" s="60"/>
      <c r="I40" s="48" t="str">
        <f t="shared" si="0"/>
        <v/>
      </c>
      <c r="J40" s="61"/>
      <c r="K40" s="29" t="str">
        <f t="shared" si="1"/>
        <v/>
      </c>
      <c r="L40" s="207" t="s">
        <v>242</v>
      </c>
      <c r="M40" s="204"/>
    </row>
    <row r="41" spans="1:13" ht="29.25" thickBot="1" x14ac:dyDescent="0.2">
      <c r="A41" s="45" t="s">
        <v>91</v>
      </c>
      <c r="B41" s="46" t="s">
        <v>168</v>
      </c>
      <c r="C41" s="247"/>
      <c r="D41" s="212" t="s">
        <v>50</v>
      </c>
      <c r="E41" s="213"/>
      <c r="F41" s="32" t="s">
        <v>132</v>
      </c>
      <c r="G41" s="43">
        <v>2</v>
      </c>
      <c r="H41" s="62"/>
      <c r="I41" s="48" t="str">
        <f t="shared" si="0"/>
        <v/>
      </c>
      <c r="J41" s="63"/>
      <c r="K41" s="29" t="str">
        <f t="shared" si="1"/>
        <v/>
      </c>
      <c r="L41" s="207"/>
      <c r="M41" s="204"/>
    </row>
    <row r="42" spans="1:13" ht="43.5" thickBot="1" x14ac:dyDescent="0.2">
      <c r="A42" s="45" t="s">
        <v>92</v>
      </c>
      <c r="B42" s="46" t="s">
        <v>169</v>
      </c>
      <c r="C42" s="247"/>
      <c r="D42" s="212" t="s">
        <v>51</v>
      </c>
      <c r="E42" s="213"/>
      <c r="F42" s="32" t="s">
        <v>132</v>
      </c>
      <c r="G42" s="43">
        <v>2</v>
      </c>
      <c r="H42" s="62"/>
      <c r="I42" s="48" t="str">
        <f t="shared" si="0"/>
        <v/>
      </c>
      <c r="J42" s="63"/>
      <c r="K42" s="29" t="str">
        <f t="shared" si="1"/>
        <v/>
      </c>
      <c r="L42" s="207"/>
      <c r="M42" s="204"/>
    </row>
    <row r="43" spans="1:13" ht="24.75" thickBot="1" x14ac:dyDescent="0.2">
      <c r="A43" s="45" t="s">
        <v>93</v>
      </c>
      <c r="B43" s="46" t="s">
        <v>170</v>
      </c>
      <c r="C43" s="247"/>
      <c r="D43" s="212" t="s">
        <v>52</v>
      </c>
      <c r="E43" s="213"/>
      <c r="F43" s="32" t="s">
        <v>132</v>
      </c>
      <c r="G43" s="43">
        <v>2</v>
      </c>
      <c r="H43" s="62"/>
      <c r="I43" s="48" t="str">
        <f t="shared" si="0"/>
        <v/>
      </c>
      <c r="J43" s="63"/>
      <c r="K43" s="29" t="str">
        <f t="shared" si="1"/>
        <v/>
      </c>
      <c r="L43" s="207"/>
      <c r="M43" s="204"/>
    </row>
    <row r="44" spans="1:13" ht="24.75" thickBot="1" x14ac:dyDescent="0.2">
      <c r="A44" s="45" t="s">
        <v>94</v>
      </c>
      <c r="B44" s="46" t="s">
        <v>171</v>
      </c>
      <c r="C44" s="247"/>
      <c r="D44" s="212" t="s">
        <v>53</v>
      </c>
      <c r="E44" s="213"/>
      <c r="F44" s="32" t="s">
        <v>132</v>
      </c>
      <c r="G44" s="43">
        <v>2</v>
      </c>
      <c r="H44" s="62"/>
      <c r="I44" s="48" t="str">
        <f t="shared" si="0"/>
        <v/>
      </c>
      <c r="J44" s="63"/>
      <c r="K44" s="29" t="str">
        <f t="shared" si="1"/>
        <v/>
      </c>
      <c r="L44" s="207"/>
      <c r="M44" s="204"/>
    </row>
    <row r="45" spans="1:13" ht="24.75" thickBot="1" x14ac:dyDescent="0.2">
      <c r="A45" s="45" t="s">
        <v>95</v>
      </c>
      <c r="B45" s="46" t="s">
        <v>172</v>
      </c>
      <c r="C45" s="247"/>
      <c r="D45" s="212" t="s">
        <v>54</v>
      </c>
      <c r="E45" s="213"/>
      <c r="F45" s="32" t="s">
        <v>132</v>
      </c>
      <c r="G45" s="43">
        <v>2</v>
      </c>
      <c r="H45" s="62"/>
      <c r="I45" s="48" t="str">
        <f t="shared" si="0"/>
        <v/>
      </c>
      <c r="J45" s="63"/>
      <c r="K45" s="29" t="str">
        <f t="shared" si="1"/>
        <v/>
      </c>
      <c r="L45" s="207"/>
      <c r="M45" s="204"/>
    </row>
    <row r="46" spans="1:13" ht="29.25" thickBot="1" x14ac:dyDescent="0.2">
      <c r="A46" s="45" t="s">
        <v>96</v>
      </c>
      <c r="B46" s="46" t="s">
        <v>173</v>
      </c>
      <c r="C46" s="248"/>
      <c r="D46" s="252" t="s">
        <v>55</v>
      </c>
      <c r="E46" s="253"/>
      <c r="F46" s="30" t="s">
        <v>132</v>
      </c>
      <c r="G46" s="44">
        <v>2</v>
      </c>
      <c r="H46" s="58"/>
      <c r="I46" s="48" t="str">
        <f t="shared" si="0"/>
        <v/>
      </c>
      <c r="J46" s="59"/>
      <c r="K46" s="29" t="str">
        <f t="shared" si="1"/>
        <v/>
      </c>
      <c r="L46" s="207"/>
      <c r="M46" s="204"/>
    </row>
    <row r="47" spans="1:13" ht="24.75" thickBot="1" x14ac:dyDescent="0.2">
      <c r="A47" s="45" t="s">
        <v>97</v>
      </c>
      <c r="B47" s="46" t="s">
        <v>174</v>
      </c>
      <c r="C47" s="249" t="s">
        <v>130</v>
      </c>
      <c r="D47" s="254" t="s">
        <v>56</v>
      </c>
      <c r="E47" s="255"/>
      <c r="F47" s="31" t="s">
        <v>132</v>
      </c>
      <c r="G47" s="42">
        <v>2</v>
      </c>
      <c r="H47" s="60"/>
      <c r="I47" s="48" t="str">
        <f t="shared" si="0"/>
        <v/>
      </c>
      <c r="J47" s="61"/>
      <c r="K47" s="29" t="str">
        <f t="shared" si="1"/>
        <v/>
      </c>
      <c r="L47" s="207" t="s">
        <v>242</v>
      </c>
      <c r="M47" s="204"/>
    </row>
    <row r="48" spans="1:13" ht="24.75" thickBot="1" x14ac:dyDescent="0.2">
      <c r="A48" s="45" t="s">
        <v>98</v>
      </c>
      <c r="B48" s="46" t="s">
        <v>175</v>
      </c>
      <c r="C48" s="250"/>
      <c r="D48" s="212" t="s">
        <v>58</v>
      </c>
      <c r="E48" s="213"/>
      <c r="F48" s="32" t="s">
        <v>132</v>
      </c>
      <c r="G48" s="43">
        <v>2</v>
      </c>
      <c r="H48" s="62"/>
      <c r="I48" s="48" t="str">
        <f t="shared" si="0"/>
        <v/>
      </c>
      <c r="J48" s="63"/>
      <c r="K48" s="29" t="str">
        <f t="shared" si="1"/>
        <v/>
      </c>
      <c r="L48" s="207"/>
      <c r="M48" s="204"/>
    </row>
    <row r="49" spans="1:13" ht="72" thickBot="1" x14ac:dyDescent="0.2">
      <c r="A49" s="45" t="s">
        <v>99</v>
      </c>
      <c r="B49" s="46" t="s">
        <v>204</v>
      </c>
      <c r="C49" s="250"/>
      <c r="D49" s="212" t="s">
        <v>59</v>
      </c>
      <c r="E49" s="213"/>
      <c r="F49" s="32" t="s">
        <v>132</v>
      </c>
      <c r="G49" s="43">
        <v>2</v>
      </c>
      <c r="H49" s="62"/>
      <c r="I49" s="48" t="str">
        <f t="shared" si="0"/>
        <v/>
      </c>
      <c r="J49" s="63"/>
      <c r="K49" s="29" t="str">
        <f t="shared" si="1"/>
        <v/>
      </c>
      <c r="L49" s="207"/>
      <c r="M49" s="204"/>
    </row>
    <row r="50" spans="1:13" ht="29.25" thickBot="1" x14ac:dyDescent="0.2">
      <c r="A50" s="45" t="s">
        <v>100</v>
      </c>
      <c r="B50" s="46" t="s">
        <v>176</v>
      </c>
      <c r="C50" s="250"/>
      <c r="D50" s="212" t="s">
        <v>60</v>
      </c>
      <c r="E50" s="213"/>
      <c r="F50" s="32" t="s">
        <v>132</v>
      </c>
      <c r="G50" s="43">
        <v>2</v>
      </c>
      <c r="H50" s="62"/>
      <c r="I50" s="48" t="str">
        <f t="shared" si="0"/>
        <v/>
      </c>
      <c r="J50" s="63"/>
      <c r="K50" s="29" t="str">
        <f t="shared" si="1"/>
        <v/>
      </c>
      <c r="L50" s="207"/>
      <c r="M50" s="204"/>
    </row>
    <row r="51" spans="1:13" ht="24.75" thickBot="1" x14ac:dyDescent="0.2">
      <c r="A51" s="45" t="s">
        <v>101</v>
      </c>
      <c r="B51" s="46" t="s">
        <v>175</v>
      </c>
      <c r="C51" s="250"/>
      <c r="D51" s="212" t="s">
        <v>61</v>
      </c>
      <c r="E51" s="213"/>
      <c r="F51" s="32" t="s">
        <v>132</v>
      </c>
      <c r="G51" s="43">
        <v>2</v>
      </c>
      <c r="H51" s="62"/>
      <c r="I51" s="48" t="str">
        <f t="shared" si="0"/>
        <v/>
      </c>
      <c r="J51" s="63"/>
      <c r="K51" s="29" t="str">
        <f t="shared" si="1"/>
        <v/>
      </c>
      <c r="L51" s="207"/>
      <c r="M51" s="204"/>
    </row>
    <row r="52" spans="1:13" ht="24.75" thickBot="1" x14ac:dyDescent="0.2">
      <c r="A52" s="45" t="s">
        <v>102</v>
      </c>
      <c r="B52" s="46" t="s">
        <v>177</v>
      </c>
      <c r="C52" s="251"/>
      <c r="D52" s="252" t="s">
        <v>62</v>
      </c>
      <c r="E52" s="253"/>
      <c r="F52" s="30" t="s">
        <v>132</v>
      </c>
      <c r="G52" s="44">
        <v>2</v>
      </c>
      <c r="H52" s="58"/>
      <c r="I52" s="48" t="str">
        <f t="shared" si="0"/>
        <v/>
      </c>
      <c r="J52" s="59"/>
      <c r="K52" s="29" t="str">
        <f>IF(J52="a",G52,"")</f>
        <v/>
      </c>
      <c r="L52" s="207"/>
      <c r="M52" s="204"/>
    </row>
    <row r="53" spans="1:13" ht="29.25" thickBot="1" x14ac:dyDescent="0.2">
      <c r="A53" s="45" t="s">
        <v>103</v>
      </c>
      <c r="B53" s="46" t="s">
        <v>178</v>
      </c>
      <c r="C53" s="241" t="s">
        <v>131</v>
      </c>
      <c r="D53" s="254" t="s">
        <v>63</v>
      </c>
      <c r="E53" s="255"/>
      <c r="F53" s="31" t="s">
        <v>132</v>
      </c>
      <c r="G53" s="42">
        <v>2</v>
      </c>
      <c r="H53" s="60"/>
      <c r="I53" s="48" t="str">
        <f t="shared" si="0"/>
        <v/>
      </c>
      <c r="J53" s="61"/>
      <c r="K53" s="29" t="str">
        <f t="shared" si="1"/>
        <v/>
      </c>
      <c r="L53" s="207" t="s">
        <v>242</v>
      </c>
      <c r="M53" s="204"/>
    </row>
    <row r="54" spans="1:13" ht="43.5" thickBot="1" x14ac:dyDescent="0.2">
      <c r="A54" s="45" t="s">
        <v>104</v>
      </c>
      <c r="B54" s="46" t="s">
        <v>179</v>
      </c>
      <c r="C54" s="242"/>
      <c r="D54" s="212" t="s">
        <v>65</v>
      </c>
      <c r="E54" s="213"/>
      <c r="F54" s="32" t="s">
        <v>132</v>
      </c>
      <c r="G54" s="43">
        <v>2</v>
      </c>
      <c r="H54" s="62"/>
      <c r="I54" s="48" t="str">
        <f t="shared" si="0"/>
        <v/>
      </c>
      <c r="J54" s="63"/>
      <c r="K54" s="29" t="str">
        <f t="shared" si="1"/>
        <v/>
      </c>
      <c r="L54" s="207"/>
      <c r="M54" s="204"/>
    </row>
    <row r="55" spans="1:13" ht="24.75" thickBot="1" x14ac:dyDescent="0.2">
      <c r="A55" s="45" t="s">
        <v>105</v>
      </c>
      <c r="B55" s="46" t="s">
        <v>180</v>
      </c>
      <c r="C55" s="242"/>
      <c r="D55" s="212" t="s">
        <v>66</v>
      </c>
      <c r="E55" s="213"/>
      <c r="F55" s="32" t="s">
        <v>132</v>
      </c>
      <c r="G55" s="43">
        <v>2</v>
      </c>
      <c r="H55" s="62"/>
      <c r="I55" s="48" t="str">
        <f t="shared" si="0"/>
        <v/>
      </c>
      <c r="J55" s="63"/>
      <c r="K55" s="29" t="str">
        <f t="shared" si="1"/>
        <v/>
      </c>
      <c r="L55" s="207"/>
      <c r="M55" s="204"/>
    </row>
    <row r="56" spans="1:13" ht="57.75" thickBot="1" x14ac:dyDescent="0.2">
      <c r="A56" s="45" t="s">
        <v>106</v>
      </c>
      <c r="B56" s="46" t="s">
        <v>181</v>
      </c>
      <c r="C56" s="242"/>
      <c r="D56" s="212" t="s">
        <v>67</v>
      </c>
      <c r="E56" s="213"/>
      <c r="F56" s="32" t="s">
        <v>132</v>
      </c>
      <c r="G56" s="43">
        <v>2</v>
      </c>
      <c r="H56" s="62"/>
      <c r="I56" s="48" t="str">
        <f t="shared" si="0"/>
        <v/>
      </c>
      <c r="J56" s="63"/>
      <c r="K56" s="29" t="str">
        <f t="shared" si="1"/>
        <v/>
      </c>
      <c r="L56" s="207"/>
      <c r="M56" s="204"/>
    </row>
    <row r="57" spans="1:13" ht="24.75" thickBot="1" x14ac:dyDescent="0.2">
      <c r="A57" s="45" t="s">
        <v>107</v>
      </c>
      <c r="B57" s="46" t="s">
        <v>206</v>
      </c>
      <c r="C57" s="242"/>
      <c r="D57" s="212" t="s">
        <v>68</v>
      </c>
      <c r="E57" s="213"/>
      <c r="F57" s="32" t="s">
        <v>132</v>
      </c>
      <c r="G57" s="43">
        <v>2</v>
      </c>
      <c r="H57" s="62"/>
      <c r="I57" s="48" t="str">
        <f t="shared" si="0"/>
        <v/>
      </c>
      <c r="J57" s="63"/>
      <c r="K57" s="29" t="str">
        <f t="shared" si="1"/>
        <v/>
      </c>
      <c r="L57" s="207"/>
      <c r="M57" s="204"/>
    </row>
    <row r="58" spans="1:13" ht="24.75" thickBot="1" x14ac:dyDescent="0.2">
      <c r="A58" s="117" t="s">
        <v>108</v>
      </c>
      <c r="B58" s="46" t="s">
        <v>182</v>
      </c>
      <c r="C58" s="242"/>
      <c r="D58" s="256" t="s">
        <v>69</v>
      </c>
      <c r="E58" s="253"/>
      <c r="F58" s="30" t="s">
        <v>132</v>
      </c>
      <c r="G58" s="44">
        <v>2</v>
      </c>
      <c r="H58" s="58"/>
      <c r="I58" s="48" t="str">
        <f t="shared" si="0"/>
        <v/>
      </c>
      <c r="J58" s="59"/>
      <c r="K58" s="29" t="str">
        <f t="shared" si="1"/>
        <v/>
      </c>
      <c r="L58" s="207"/>
      <c r="M58" s="204"/>
    </row>
    <row r="59" spans="1:13" ht="24.75" thickBot="1" x14ac:dyDescent="0.2">
      <c r="A59" s="130"/>
      <c r="B59" s="131"/>
      <c r="C59" s="119" t="s">
        <v>237</v>
      </c>
      <c r="D59" s="183"/>
      <c r="E59" s="184"/>
      <c r="F59" s="132"/>
      <c r="G59" s="133"/>
      <c r="H59" s="120"/>
      <c r="I59" s="121"/>
      <c r="J59" s="122"/>
      <c r="K59" s="116"/>
      <c r="L59" s="126" t="s">
        <v>243</v>
      </c>
      <c r="M59" s="205"/>
    </row>
    <row r="60" spans="1:13" ht="27" customHeight="1" thickBot="1" x14ac:dyDescent="0.2">
      <c r="A60" s="37"/>
      <c r="B60" s="118"/>
      <c r="C60" s="37"/>
      <c r="D60" s="64"/>
      <c r="E60" s="66"/>
      <c r="F60" s="210" t="s">
        <v>142</v>
      </c>
      <c r="G60" s="211"/>
      <c r="H60" s="134">
        <f>SUM(I8:I59)</f>
        <v>0</v>
      </c>
      <c r="I60" s="134">
        <f t="shared" ref="I60" si="2">SUM(J8:J59)</f>
        <v>0</v>
      </c>
      <c r="J60" s="134">
        <f>SUM(K8:K59)</f>
        <v>0</v>
      </c>
      <c r="K60" s="36"/>
      <c r="L60" s="181">
        <v>35</v>
      </c>
      <c r="M60" s="182"/>
    </row>
  </sheetData>
  <sheetProtection selectLockedCells="1"/>
  <mergeCells count="80">
    <mergeCell ref="D47:E47"/>
    <mergeCell ref="D58:E58"/>
    <mergeCell ref="D57:E57"/>
    <mergeCell ref="D56:E56"/>
    <mergeCell ref="D55:E55"/>
    <mergeCell ref="D54:E54"/>
    <mergeCell ref="D53:E53"/>
    <mergeCell ref="D52:E52"/>
    <mergeCell ref="D51:E51"/>
    <mergeCell ref="D50:E50"/>
    <mergeCell ref="D49:E49"/>
    <mergeCell ref="D48:E48"/>
    <mergeCell ref="D37:E37"/>
    <mergeCell ref="D36:E36"/>
    <mergeCell ref="D40:E40"/>
    <mergeCell ref="D46:E46"/>
    <mergeCell ref="D45:E45"/>
    <mergeCell ref="D44:E44"/>
    <mergeCell ref="D43:E43"/>
    <mergeCell ref="D42:E42"/>
    <mergeCell ref="D41:E41"/>
    <mergeCell ref="C53:C58"/>
    <mergeCell ref="C34:C39"/>
    <mergeCell ref="C40:C46"/>
    <mergeCell ref="C47:C52"/>
    <mergeCell ref="D19:E19"/>
    <mergeCell ref="D33:E33"/>
    <mergeCell ref="D32:E32"/>
    <mergeCell ref="D31:E31"/>
    <mergeCell ref="D28:E28"/>
    <mergeCell ref="D27:E27"/>
    <mergeCell ref="D26:E26"/>
    <mergeCell ref="D25:E25"/>
    <mergeCell ref="D34:E34"/>
    <mergeCell ref="D35:E35"/>
    <mergeCell ref="D39:E39"/>
    <mergeCell ref="D38:E38"/>
    <mergeCell ref="D14:E14"/>
    <mergeCell ref="D13:E13"/>
    <mergeCell ref="D30:E30"/>
    <mergeCell ref="D29:E29"/>
    <mergeCell ref="C25:C33"/>
    <mergeCell ref="D23:E23"/>
    <mergeCell ref="D22:E22"/>
    <mergeCell ref="D21:E21"/>
    <mergeCell ref="D18:E18"/>
    <mergeCell ref="D16:E16"/>
    <mergeCell ref="D20:E20"/>
    <mergeCell ref="B3:D3"/>
    <mergeCell ref="B4:D4"/>
    <mergeCell ref="A1:M2"/>
    <mergeCell ref="J4:M4"/>
    <mergeCell ref="D9:E9"/>
    <mergeCell ref="C8:C24"/>
    <mergeCell ref="B6:M6"/>
    <mergeCell ref="B5:D5"/>
    <mergeCell ref="D7:E7"/>
    <mergeCell ref="D8:E8"/>
    <mergeCell ref="F5:J5"/>
    <mergeCell ref="F3:M3"/>
    <mergeCell ref="D12:E12"/>
    <mergeCell ref="D17:E17"/>
    <mergeCell ref="D10:E10"/>
    <mergeCell ref="D24:E24"/>
    <mergeCell ref="L60:M60"/>
    <mergeCell ref="D59:E59"/>
    <mergeCell ref="L7:M7"/>
    <mergeCell ref="L5:M5"/>
    <mergeCell ref="L8:M14"/>
    <mergeCell ref="L15:M18"/>
    <mergeCell ref="L19:M24"/>
    <mergeCell ref="M25:M59"/>
    <mergeCell ref="L25:L33"/>
    <mergeCell ref="L34:L39"/>
    <mergeCell ref="L40:L46"/>
    <mergeCell ref="L47:L52"/>
    <mergeCell ref="L53:L58"/>
    <mergeCell ref="D15:E15"/>
    <mergeCell ref="F60:G60"/>
    <mergeCell ref="D11:E11"/>
  </mergeCells>
  <phoneticPr fontId="1"/>
  <conditionalFormatting sqref="H8:J59">
    <cfRule type="containsText" dxfId="0" priority="1" operator="containsText" text="a">
      <formula>NOT(ISERROR(SEARCH("a",H8)))</formula>
    </cfRule>
  </conditionalFormatting>
  <dataValidations count="5">
    <dataValidation type="list" allowBlank="1" showInputMessage="1" showErrorMessage="1" sqref="J9:J59 H9:H59" xr:uid="{00000000-0002-0000-0100-000000000000}">
      <formula1>"a"</formula1>
    </dataValidation>
    <dataValidation imeMode="off" allowBlank="1" showInputMessage="1" showErrorMessage="1" sqref="J4" xr:uid="{00000000-0002-0000-0100-000001000000}"/>
    <dataValidation type="list" allowBlank="1" showInputMessage="1" showErrorMessage="1" prompt="リストから選択してください_x000a_Choose one_x000a_" sqref="B4:D4" xr:uid="{00000000-0002-0000-0100-000002000000}">
      <formula1>"FY2014(H26),FY2015(H27),FY2016(H28),FY2017(H29),FY2018(H30),FY2019(R01),FY2020(R02),FY2021(R03)"</formula1>
    </dataValidation>
    <dataValidation type="list" imeMode="off" allowBlank="1" showInputMessage="1" showErrorMessage="1" prompt="リストから選択してください_x000a_Choose one_x000a_" sqref="H4" xr:uid="{00000000-0002-0000-0100-000003000000}">
      <formula1>"FS,BS,"</formula1>
    </dataValidation>
    <dataValidation type="list" allowBlank="1" showInputMessage="1" showErrorMessage="1" prompt="Choose &quot;a&quot;" sqref="H8 J8" xr:uid="{00000000-0002-0000-0100-000004000000}">
      <formula1>"a"</formula1>
    </dataValidation>
  </dataValidations>
  <printOptions horizontalCentered="1" verticalCentered="1"/>
  <pageMargins left="0.6692913385826772" right="0.19685039370078741" top="0.27559055118110237" bottom="0.19685039370078741" header="0.27559055118110237" footer="0.19685039370078741"/>
  <pageSetup paperSize="9" scale="35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リストから選択してください_x000a_Choose one" xr:uid="{00000000-0002-0000-0100-000005000000}">
          <x14:formula1>
            <xm:f>'データ(M2018-)'!$A$55:$A$56</xm:f>
          </x14:formula1>
          <xm:sqref>B3:D3</xm:sqref>
        </x14:dataValidation>
        <x14:dataValidation type="list" allowBlank="1" showInputMessage="1" showErrorMessage="1" xr:uid="{00000000-0002-0000-0100-000006000000}">
          <x14:formula1>
            <xm:f>'データ(M2018-)'!$A$66:$A$88</xm:f>
          </x14:formula1>
          <xm:sqref>B5:D5</xm:sqref>
        </x14:dataValidation>
        <x14:dataValidation type="list" allowBlank="1" showInputMessage="1" showErrorMessage="1" prompt="リストから選択してください_x000a_Choose one" xr:uid="{00000000-0002-0000-0100-000007000000}">
          <x14:formula1>
            <xm:f>'データ(M2018-)'!$A$57:$A$64</xm:f>
          </x14:formula1>
          <xm:sqref>F3:M3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  <pageSetUpPr fitToPage="1"/>
  </sheetPr>
  <dimension ref="A1:J70"/>
  <sheetViews>
    <sheetView zoomScale="85" zoomScaleNormal="85" workbookViewId="0">
      <pane xSplit="1" ySplit="1" topLeftCell="B53" activePane="bottomRight" state="frozen"/>
      <selection activeCell="D23" sqref="D23:E23"/>
      <selection pane="topRight" activeCell="D23" sqref="D23:E23"/>
      <selection pane="bottomLeft" activeCell="D23" sqref="D23:E23"/>
      <selection pane="bottomRight" activeCell="A71" sqref="A71"/>
    </sheetView>
  </sheetViews>
  <sheetFormatPr defaultColWidth="9" defaultRowHeight="18" x14ac:dyDescent="0.15"/>
  <cols>
    <col min="1" max="1" width="81.25" style="1" customWidth="1"/>
    <col min="2" max="3" width="13.5" style="1" customWidth="1"/>
    <col min="4" max="4" width="16.5" style="1" customWidth="1"/>
    <col min="5" max="5" width="32.125" style="112" customWidth="1"/>
    <col min="6" max="6" width="25.25" style="1" customWidth="1"/>
    <col min="7" max="7" width="27.25" style="1" customWidth="1"/>
    <col min="8" max="8" width="20.625" style="1" customWidth="1"/>
    <col min="9" max="10" width="13.125" style="1" customWidth="1"/>
    <col min="11" max="16384" width="9" style="1"/>
  </cols>
  <sheetData>
    <row r="1" spans="1:10" ht="36" x14ac:dyDescent="0.15">
      <c r="A1" s="102" t="s">
        <v>5</v>
      </c>
      <c r="B1" s="3" t="s">
        <v>4</v>
      </c>
      <c r="C1" s="3" t="s">
        <v>6</v>
      </c>
      <c r="D1" s="3" t="s">
        <v>74</v>
      </c>
      <c r="E1" s="107" t="s">
        <v>144</v>
      </c>
      <c r="F1" s="4" t="s">
        <v>8</v>
      </c>
      <c r="G1" s="4" t="s">
        <v>9</v>
      </c>
      <c r="H1" s="4" t="s">
        <v>7</v>
      </c>
      <c r="I1" s="2" t="s">
        <v>11</v>
      </c>
      <c r="J1" s="2" t="s">
        <v>12</v>
      </c>
    </row>
    <row r="2" spans="1:10" ht="31.5" customHeight="1" x14ac:dyDescent="0.15">
      <c r="A2" s="17" t="s">
        <v>13</v>
      </c>
      <c r="B2" s="5" t="s">
        <v>185</v>
      </c>
      <c r="C2" s="102">
        <v>2</v>
      </c>
      <c r="D2" s="18" t="s">
        <v>109</v>
      </c>
      <c r="E2" s="107" t="s">
        <v>143</v>
      </c>
      <c r="F2" s="6" t="s">
        <v>14</v>
      </c>
      <c r="G2" s="19" t="s">
        <v>15</v>
      </c>
      <c r="H2" s="17" t="s">
        <v>16</v>
      </c>
      <c r="I2" s="261">
        <v>9</v>
      </c>
      <c r="J2" s="265" t="s">
        <v>3</v>
      </c>
    </row>
    <row r="3" spans="1:10" ht="24" x14ac:dyDescent="0.15">
      <c r="A3" s="17" t="s">
        <v>17</v>
      </c>
      <c r="B3" s="5" t="s">
        <v>186</v>
      </c>
      <c r="C3" s="102">
        <v>2</v>
      </c>
      <c r="D3" s="18" t="s">
        <v>109</v>
      </c>
      <c r="E3" s="107" t="s">
        <v>227</v>
      </c>
      <c r="F3" s="6" t="s">
        <v>14</v>
      </c>
      <c r="G3" s="19" t="s">
        <v>15</v>
      </c>
      <c r="H3" s="17" t="s">
        <v>16</v>
      </c>
      <c r="I3" s="262"/>
      <c r="J3" s="266"/>
    </row>
    <row r="4" spans="1:10" ht="67.5" x14ac:dyDescent="0.15">
      <c r="A4" s="17" t="s">
        <v>18</v>
      </c>
      <c r="B4" s="5" t="s">
        <v>188</v>
      </c>
      <c r="C4" s="102">
        <v>1</v>
      </c>
      <c r="D4" s="18" t="s">
        <v>199</v>
      </c>
      <c r="E4" s="107" t="s">
        <v>143</v>
      </c>
      <c r="F4" s="6" t="s">
        <v>14</v>
      </c>
      <c r="G4" s="19" t="s">
        <v>15</v>
      </c>
      <c r="H4" s="17" t="s">
        <v>16</v>
      </c>
      <c r="I4" s="262"/>
      <c r="J4" s="266"/>
    </row>
    <row r="5" spans="1:10" ht="24" x14ac:dyDescent="0.15">
      <c r="A5" s="17" t="s">
        <v>19</v>
      </c>
      <c r="B5" s="5" t="s">
        <v>189</v>
      </c>
      <c r="C5" s="102">
        <v>1</v>
      </c>
      <c r="D5" s="18" t="s">
        <v>112</v>
      </c>
      <c r="E5" s="107" t="s">
        <v>146</v>
      </c>
      <c r="F5" s="6" t="s">
        <v>14</v>
      </c>
      <c r="G5" s="19" t="s">
        <v>15</v>
      </c>
      <c r="H5" s="17" t="s">
        <v>16</v>
      </c>
      <c r="I5" s="262"/>
      <c r="J5" s="266"/>
    </row>
    <row r="6" spans="1:10" ht="36" x14ac:dyDescent="0.15">
      <c r="A6" s="17" t="s">
        <v>20</v>
      </c>
      <c r="B6" s="5" t="s">
        <v>190</v>
      </c>
      <c r="C6" s="102">
        <v>1</v>
      </c>
      <c r="D6" s="18" t="s">
        <v>112</v>
      </c>
      <c r="E6" s="107" t="s">
        <v>147</v>
      </c>
      <c r="F6" s="6" t="s">
        <v>14</v>
      </c>
      <c r="G6" s="19" t="s">
        <v>15</v>
      </c>
      <c r="H6" s="17" t="s">
        <v>16</v>
      </c>
      <c r="I6" s="262"/>
      <c r="J6" s="266"/>
    </row>
    <row r="7" spans="1:10" ht="40.5" x14ac:dyDescent="0.15">
      <c r="A7" s="17" t="s">
        <v>1</v>
      </c>
      <c r="B7" s="5" t="s">
        <v>244</v>
      </c>
      <c r="C7" s="102">
        <v>1</v>
      </c>
      <c r="D7" s="18" t="s">
        <v>160</v>
      </c>
      <c r="E7" s="107" t="s">
        <v>146</v>
      </c>
      <c r="F7" s="6" t="s">
        <v>14</v>
      </c>
      <c r="G7" s="19" t="s">
        <v>15</v>
      </c>
      <c r="H7" s="17" t="s">
        <v>16</v>
      </c>
      <c r="I7" s="262"/>
      <c r="J7" s="266"/>
    </row>
    <row r="8" spans="1:10" ht="67.5" x14ac:dyDescent="0.15">
      <c r="A8" s="21" t="s">
        <v>27</v>
      </c>
      <c r="B8" s="5" t="s">
        <v>191</v>
      </c>
      <c r="C8" s="102">
        <v>1</v>
      </c>
      <c r="D8" s="18" t="s">
        <v>155</v>
      </c>
      <c r="E8" s="107" t="s">
        <v>146</v>
      </c>
      <c r="F8" s="6" t="s">
        <v>14</v>
      </c>
      <c r="G8" s="19" t="s">
        <v>15</v>
      </c>
      <c r="H8" s="17" t="s">
        <v>16</v>
      </c>
      <c r="I8" s="263"/>
      <c r="J8" s="267"/>
    </row>
    <row r="9" spans="1:10" ht="37.15" customHeight="1" x14ac:dyDescent="0.15">
      <c r="A9" s="20" t="s">
        <v>21</v>
      </c>
      <c r="B9" s="5" t="s">
        <v>192</v>
      </c>
      <c r="C9" s="102">
        <v>2</v>
      </c>
      <c r="D9" s="18" t="s">
        <v>109</v>
      </c>
      <c r="E9" s="107" t="s">
        <v>143</v>
      </c>
      <c r="F9" s="6" t="s">
        <v>14</v>
      </c>
      <c r="G9" s="19" t="s">
        <v>15</v>
      </c>
      <c r="H9" s="20" t="s">
        <v>22</v>
      </c>
      <c r="I9" s="265">
        <v>8</v>
      </c>
      <c r="J9" s="265" t="s">
        <v>0</v>
      </c>
    </row>
    <row r="10" spans="1:10" ht="24" x14ac:dyDescent="0.15">
      <c r="A10" s="20" t="s">
        <v>23</v>
      </c>
      <c r="B10" s="5" t="s">
        <v>193</v>
      </c>
      <c r="C10" s="102">
        <v>2</v>
      </c>
      <c r="D10" s="18" t="s">
        <v>109</v>
      </c>
      <c r="E10" s="107" t="s">
        <v>227</v>
      </c>
      <c r="F10" s="6" t="s">
        <v>14</v>
      </c>
      <c r="G10" s="19" t="s">
        <v>15</v>
      </c>
      <c r="H10" s="20" t="s">
        <v>22</v>
      </c>
      <c r="I10" s="266"/>
      <c r="J10" s="266"/>
    </row>
    <row r="11" spans="1:10" ht="24" x14ac:dyDescent="0.15">
      <c r="A11" s="20" t="s">
        <v>25</v>
      </c>
      <c r="B11" s="5" t="s">
        <v>195</v>
      </c>
      <c r="C11" s="102">
        <v>1</v>
      </c>
      <c r="D11" s="18"/>
      <c r="E11" s="107" t="s">
        <v>146</v>
      </c>
      <c r="F11" s="6" t="s">
        <v>14</v>
      </c>
      <c r="G11" s="19" t="s">
        <v>15</v>
      </c>
      <c r="H11" s="20" t="s">
        <v>22</v>
      </c>
      <c r="I11" s="266"/>
      <c r="J11" s="266"/>
    </row>
    <row r="12" spans="1:10" ht="36" x14ac:dyDescent="0.15">
      <c r="A12" s="20" t="s">
        <v>26</v>
      </c>
      <c r="B12" s="5" t="s">
        <v>196</v>
      </c>
      <c r="C12" s="102">
        <v>1</v>
      </c>
      <c r="D12" s="18"/>
      <c r="E12" s="107" t="s">
        <v>147</v>
      </c>
      <c r="F12" s="6" t="s">
        <v>14</v>
      </c>
      <c r="G12" s="19" t="s">
        <v>15</v>
      </c>
      <c r="H12" s="20" t="s">
        <v>22</v>
      </c>
      <c r="I12" s="266"/>
      <c r="J12" s="266"/>
    </row>
    <row r="13" spans="1:10" ht="40.5" x14ac:dyDescent="0.15">
      <c r="A13" s="20" t="s">
        <v>2</v>
      </c>
      <c r="B13" s="5" t="s">
        <v>245</v>
      </c>
      <c r="C13" s="102">
        <v>1</v>
      </c>
      <c r="D13" s="18" t="s">
        <v>160</v>
      </c>
      <c r="E13" s="107" t="s">
        <v>146</v>
      </c>
      <c r="F13" s="6" t="s">
        <v>14</v>
      </c>
      <c r="G13" s="19" t="s">
        <v>15</v>
      </c>
      <c r="H13" s="20" t="s">
        <v>22</v>
      </c>
      <c r="I13" s="266"/>
      <c r="J13" s="266"/>
    </row>
    <row r="14" spans="1:10" ht="40.5" x14ac:dyDescent="0.15">
      <c r="A14" s="22" t="s">
        <v>28</v>
      </c>
      <c r="B14" s="5" t="s">
        <v>197</v>
      </c>
      <c r="C14" s="102">
        <v>1</v>
      </c>
      <c r="D14" s="18" t="s">
        <v>157</v>
      </c>
      <c r="E14" s="107" t="s">
        <v>148</v>
      </c>
      <c r="F14" s="6" t="s">
        <v>14</v>
      </c>
      <c r="G14" s="19" t="s">
        <v>15</v>
      </c>
      <c r="H14" s="20" t="s">
        <v>229</v>
      </c>
      <c r="I14" s="267"/>
      <c r="J14" s="267"/>
    </row>
    <row r="15" spans="1:10" ht="40.5" x14ac:dyDescent="0.15">
      <c r="A15" s="115" t="s">
        <v>149</v>
      </c>
      <c r="B15" s="5" t="s">
        <v>187</v>
      </c>
      <c r="C15" s="102">
        <v>2</v>
      </c>
      <c r="D15" s="18" t="s">
        <v>154</v>
      </c>
      <c r="E15" s="107" t="s">
        <v>145</v>
      </c>
      <c r="F15" s="6" t="s">
        <v>14</v>
      </c>
      <c r="G15" s="19" t="s">
        <v>15</v>
      </c>
      <c r="H15" s="6" t="s">
        <v>230</v>
      </c>
      <c r="I15" s="261">
        <v>6</v>
      </c>
      <c r="J15" s="265"/>
    </row>
    <row r="16" spans="1:10" ht="36" x14ac:dyDescent="0.15">
      <c r="A16" s="115" t="s">
        <v>24</v>
      </c>
      <c r="B16" s="5" t="s">
        <v>194</v>
      </c>
      <c r="C16" s="102">
        <v>2</v>
      </c>
      <c r="D16" s="18" t="s">
        <v>113</v>
      </c>
      <c r="E16" s="107" t="s">
        <v>143</v>
      </c>
      <c r="F16" s="6" t="s">
        <v>14</v>
      </c>
      <c r="G16" s="19" t="s">
        <v>15</v>
      </c>
      <c r="H16" s="6" t="s">
        <v>230</v>
      </c>
      <c r="I16" s="262"/>
      <c r="J16" s="266"/>
    </row>
    <row r="17" spans="1:10" ht="36" x14ac:dyDescent="0.15">
      <c r="A17" s="6" t="s">
        <v>209</v>
      </c>
      <c r="B17" s="5" t="s">
        <v>246</v>
      </c>
      <c r="C17" s="102">
        <v>1</v>
      </c>
      <c r="D17" s="18" t="s">
        <v>112</v>
      </c>
      <c r="E17" s="107" t="s">
        <v>228</v>
      </c>
      <c r="F17" s="6" t="s">
        <v>14</v>
      </c>
      <c r="G17" s="19" t="s">
        <v>15</v>
      </c>
      <c r="H17" s="6" t="s">
        <v>230</v>
      </c>
      <c r="I17" s="262"/>
      <c r="J17" s="266"/>
    </row>
    <row r="18" spans="1:10" ht="36" x14ac:dyDescent="0.15">
      <c r="A18" s="6" t="s">
        <v>210</v>
      </c>
      <c r="B18" s="5" t="s">
        <v>247</v>
      </c>
      <c r="C18" s="102">
        <v>1</v>
      </c>
      <c r="D18" s="18" t="s">
        <v>110</v>
      </c>
      <c r="E18" s="107" t="s">
        <v>228</v>
      </c>
      <c r="F18" s="6" t="s">
        <v>14</v>
      </c>
      <c r="G18" s="19" t="s">
        <v>15</v>
      </c>
      <c r="H18" s="6" t="s">
        <v>230</v>
      </c>
      <c r="I18" s="263"/>
      <c r="J18" s="267"/>
    </row>
    <row r="19" spans="1:10" ht="51.6" customHeight="1" x14ac:dyDescent="0.15">
      <c r="A19" s="8" t="s">
        <v>29</v>
      </c>
      <c r="B19" s="5" t="s">
        <v>75</v>
      </c>
      <c r="C19" s="102">
        <v>2</v>
      </c>
      <c r="D19" s="18" t="s">
        <v>200</v>
      </c>
      <c r="E19" s="107"/>
      <c r="F19" s="108" t="s">
        <v>30</v>
      </c>
      <c r="G19" s="7" t="s">
        <v>31</v>
      </c>
      <c r="H19" s="109" t="s">
        <v>32</v>
      </c>
      <c r="I19" s="261" t="s">
        <v>235</v>
      </c>
      <c r="J19" s="264">
        <v>2</v>
      </c>
    </row>
    <row r="20" spans="1:10" ht="24" x14ac:dyDescent="0.15">
      <c r="A20" s="8" t="s">
        <v>33</v>
      </c>
      <c r="B20" s="5" t="s">
        <v>76</v>
      </c>
      <c r="C20" s="102">
        <v>2</v>
      </c>
      <c r="D20" s="18" t="s">
        <v>158</v>
      </c>
      <c r="E20" s="107" t="s">
        <v>143</v>
      </c>
      <c r="F20" s="108" t="s">
        <v>30</v>
      </c>
      <c r="G20" s="7" t="s">
        <v>31</v>
      </c>
      <c r="H20" s="109" t="s">
        <v>32</v>
      </c>
      <c r="I20" s="262"/>
      <c r="J20" s="264"/>
    </row>
    <row r="21" spans="1:10" ht="24" x14ac:dyDescent="0.15">
      <c r="A21" s="8" t="s">
        <v>34</v>
      </c>
      <c r="B21" s="5" t="s">
        <v>77</v>
      </c>
      <c r="C21" s="102">
        <v>2</v>
      </c>
      <c r="D21" s="18" t="s">
        <v>159</v>
      </c>
      <c r="E21" s="107" t="s">
        <v>227</v>
      </c>
      <c r="F21" s="108" t="s">
        <v>30</v>
      </c>
      <c r="G21" s="7" t="s">
        <v>31</v>
      </c>
      <c r="H21" s="109" t="s">
        <v>32</v>
      </c>
      <c r="I21" s="262"/>
      <c r="J21" s="264"/>
    </row>
    <row r="22" spans="1:10" ht="40.5" x14ac:dyDescent="0.15">
      <c r="A22" s="8" t="s">
        <v>35</v>
      </c>
      <c r="B22" s="5" t="s">
        <v>78</v>
      </c>
      <c r="C22" s="102">
        <v>2</v>
      </c>
      <c r="D22" s="18" t="s">
        <v>203</v>
      </c>
      <c r="E22" s="107" t="s">
        <v>147</v>
      </c>
      <c r="F22" s="108" t="s">
        <v>30</v>
      </c>
      <c r="G22" s="7" t="s">
        <v>31</v>
      </c>
      <c r="H22" s="109" t="s">
        <v>32</v>
      </c>
      <c r="I22" s="262"/>
      <c r="J22" s="264"/>
    </row>
    <row r="23" spans="1:10" ht="36" x14ac:dyDescent="0.15">
      <c r="A23" s="8" t="s">
        <v>36</v>
      </c>
      <c r="B23" s="5" t="s">
        <v>79</v>
      </c>
      <c r="C23" s="102">
        <v>2</v>
      </c>
      <c r="D23" s="18" t="s">
        <v>161</v>
      </c>
      <c r="E23" s="107" t="s">
        <v>148</v>
      </c>
      <c r="F23" s="108" t="s">
        <v>30</v>
      </c>
      <c r="G23" s="7" t="s">
        <v>31</v>
      </c>
      <c r="H23" s="109" t="s">
        <v>32</v>
      </c>
      <c r="I23" s="262"/>
      <c r="J23" s="264"/>
    </row>
    <row r="24" spans="1:10" ht="40.5" x14ac:dyDescent="0.15">
      <c r="A24" s="8" t="s">
        <v>37</v>
      </c>
      <c r="B24" s="5" t="s">
        <v>80</v>
      </c>
      <c r="C24" s="102">
        <v>2</v>
      </c>
      <c r="D24" s="18" t="s">
        <v>231</v>
      </c>
      <c r="E24" s="107" t="s">
        <v>147</v>
      </c>
      <c r="F24" s="108" t="s">
        <v>30</v>
      </c>
      <c r="G24" s="7" t="s">
        <v>31</v>
      </c>
      <c r="H24" s="109" t="s">
        <v>32</v>
      </c>
      <c r="I24" s="262"/>
      <c r="J24" s="264"/>
    </row>
    <row r="25" spans="1:10" ht="24" x14ac:dyDescent="0.15">
      <c r="A25" s="8" t="s">
        <v>38</v>
      </c>
      <c r="B25" s="5" t="s">
        <v>81</v>
      </c>
      <c r="C25" s="102">
        <v>2</v>
      </c>
      <c r="D25" s="18" t="s">
        <v>162</v>
      </c>
      <c r="E25" s="107" t="s">
        <v>143</v>
      </c>
      <c r="F25" s="108" t="s">
        <v>30</v>
      </c>
      <c r="G25" s="7" t="s">
        <v>31</v>
      </c>
      <c r="H25" s="109" t="s">
        <v>32</v>
      </c>
      <c r="I25" s="262"/>
      <c r="J25" s="264"/>
    </row>
    <row r="26" spans="1:10" ht="24" x14ac:dyDescent="0.15">
      <c r="A26" s="8" t="s">
        <v>39</v>
      </c>
      <c r="B26" s="5" t="s">
        <v>82</v>
      </c>
      <c r="C26" s="102">
        <v>2</v>
      </c>
      <c r="D26" s="18" t="s">
        <v>162</v>
      </c>
      <c r="E26" s="107" t="s">
        <v>143</v>
      </c>
      <c r="F26" s="108" t="s">
        <v>30</v>
      </c>
      <c r="G26" s="7" t="s">
        <v>31</v>
      </c>
      <c r="H26" s="109" t="s">
        <v>32</v>
      </c>
      <c r="I26" s="262"/>
      <c r="J26" s="264"/>
    </row>
    <row r="27" spans="1:10" ht="40.5" x14ac:dyDescent="0.15">
      <c r="A27" s="8" t="s">
        <v>40</v>
      </c>
      <c r="B27" s="5" t="s">
        <v>83</v>
      </c>
      <c r="C27" s="102">
        <v>2</v>
      </c>
      <c r="D27" s="18" t="s">
        <v>232</v>
      </c>
      <c r="E27" s="107" t="s">
        <v>147</v>
      </c>
      <c r="F27" s="108" t="s">
        <v>30</v>
      </c>
      <c r="G27" s="7" t="s">
        <v>31</v>
      </c>
      <c r="H27" s="109" t="s">
        <v>32</v>
      </c>
      <c r="I27" s="262"/>
      <c r="J27" s="264"/>
    </row>
    <row r="28" spans="1:10" ht="41.45" customHeight="1" x14ac:dyDescent="0.15">
      <c r="A28" s="9" t="s">
        <v>41</v>
      </c>
      <c r="B28" s="5" t="s">
        <v>84</v>
      </c>
      <c r="C28" s="102">
        <v>2</v>
      </c>
      <c r="D28" s="18" t="s">
        <v>163</v>
      </c>
      <c r="E28" s="107" t="s">
        <v>227</v>
      </c>
      <c r="F28" s="108" t="s">
        <v>30</v>
      </c>
      <c r="G28" s="7" t="s">
        <v>31</v>
      </c>
      <c r="H28" s="110" t="s">
        <v>42</v>
      </c>
      <c r="I28" s="262"/>
      <c r="J28" s="260">
        <v>2</v>
      </c>
    </row>
    <row r="29" spans="1:10" ht="36" x14ac:dyDescent="0.15">
      <c r="A29" s="9" t="s">
        <v>43</v>
      </c>
      <c r="B29" s="5" t="s">
        <v>85</v>
      </c>
      <c r="C29" s="102">
        <v>2</v>
      </c>
      <c r="D29" s="18" t="s">
        <v>164</v>
      </c>
      <c r="E29" s="107" t="s">
        <v>143</v>
      </c>
      <c r="F29" s="108" t="s">
        <v>30</v>
      </c>
      <c r="G29" s="7" t="s">
        <v>31</v>
      </c>
      <c r="H29" s="110" t="s">
        <v>42</v>
      </c>
      <c r="I29" s="262"/>
      <c r="J29" s="260"/>
    </row>
    <row r="30" spans="1:10" ht="36" x14ac:dyDescent="0.15">
      <c r="A30" s="9" t="s">
        <v>44</v>
      </c>
      <c r="B30" s="5" t="s">
        <v>86</v>
      </c>
      <c r="C30" s="102">
        <v>2</v>
      </c>
      <c r="D30" s="18" t="s">
        <v>202</v>
      </c>
      <c r="E30" s="107" t="s">
        <v>227</v>
      </c>
      <c r="F30" s="108" t="s">
        <v>30</v>
      </c>
      <c r="G30" s="7" t="s">
        <v>31</v>
      </c>
      <c r="H30" s="110" t="s">
        <v>42</v>
      </c>
      <c r="I30" s="262"/>
      <c r="J30" s="260"/>
    </row>
    <row r="31" spans="1:10" ht="36" x14ac:dyDescent="0.15">
      <c r="A31" s="9" t="s">
        <v>45</v>
      </c>
      <c r="B31" s="5" t="s">
        <v>87</v>
      </c>
      <c r="C31" s="102">
        <v>2</v>
      </c>
      <c r="D31" s="18" t="s">
        <v>165</v>
      </c>
      <c r="E31" s="107" t="s">
        <v>143</v>
      </c>
      <c r="F31" s="108" t="s">
        <v>30</v>
      </c>
      <c r="G31" s="7" t="s">
        <v>31</v>
      </c>
      <c r="H31" s="110" t="s">
        <v>42</v>
      </c>
      <c r="I31" s="262"/>
      <c r="J31" s="260"/>
    </row>
    <row r="32" spans="1:10" ht="36" x14ac:dyDescent="0.15">
      <c r="A32" s="9" t="s">
        <v>46</v>
      </c>
      <c r="B32" s="5" t="s">
        <v>88</v>
      </c>
      <c r="C32" s="102">
        <v>2</v>
      </c>
      <c r="D32" s="18" t="s">
        <v>166</v>
      </c>
      <c r="E32" s="107" t="s">
        <v>227</v>
      </c>
      <c r="F32" s="108" t="s">
        <v>30</v>
      </c>
      <c r="G32" s="7" t="s">
        <v>31</v>
      </c>
      <c r="H32" s="110" t="s">
        <v>42</v>
      </c>
      <c r="I32" s="262"/>
      <c r="J32" s="260"/>
    </row>
    <row r="33" spans="1:10" ht="36" x14ac:dyDescent="0.15">
      <c r="A33" s="9" t="s">
        <v>47</v>
      </c>
      <c r="B33" s="5" t="s">
        <v>89</v>
      </c>
      <c r="C33" s="102">
        <v>2</v>
      </c>
      <c r="D33" s="18" t="s">
        <v>233</v>
      </c>
      <c r="E33" s="107" t="s">
        <v>143</v>
      </c>
      <c r="F33" s="108" t="s">
        <v>30</v>
      </c>
      <c r="G33" s="7" t="s">
        <v>31</v>
      </c>
      <c r="H33" s="110" t="s">
        <v>42</v>
      </c>
      <c r="I33" s="262"/>
      <c r="J33" s="260"/>
    </row>
    <row r="34" spans="1:10" ht="18" customHeight="1" x14ac:dyDescent="0.15">
      <c r="A34" s="10" t="s">
        <v>48</v>
      </c>
      <c r="B34" s="5" t="s">
        <v>90</v>
      </c>
      <c r="C34" s="102">
        <v>2</v>
      </c>
      <c r="D34" s="18" t="s">
        <v>167</v>
      </c>
      <c r="E34" s="107" t="s">
        <v>227</v>
      </c>
      <c r="F34" s="108" t="s">
        <v>30</v>
      </c>
      <c r="G34" s="7" t="s">
        <v>31</v>
      </c>
      <c r="H34" s="11" t="s">
        <v>49</v>
      </c>
      <c r="I34" s="262"/>
      <c r="J34" s="260">
        <v>2</v>
      </c>
    </row>
    <row r="35" spans="1:10" ht="27" x14ac:dyDescent="0.15">
      <c r="A35" s="10" t="s">
        <v>50</v>
      </c>
      <c r="B35" s="5" t="s">
        <v>91</v>
      </c>
      <c r="C35" s="102">
        <v>2</v>
      </c>
      <c r="D35" s="18" t="s">
        <v>168</v>
      </c>
      <c r="E35" s="107" t="s">
        <v>143</v>
      </c>
      <c r="F35" s="108" t="s">
        <v>30</v>
      </c>
      <c r="G35" s="7" t="s">
        <v>31</v>
      </c>
      <c r="H35" s="11" t="s">
        <v>49</v>
      </c>
      <c r="I35" s="262"/>
      <c r="J35" s="260"/>
    </row>
    <row r="36" spans="1:10" ht="40.5" x14ac:dyDescent="0.15">
      <c r="A36" s="10" t="s">
        <v>51</v>
      </c>
      <c r="B36" s="5" t="s">
        <v>92</v>
      </c>
      <c r="C36" s="102">
        <v>2</v>
      </c>
      <c r="D36" s="18" t="s">
        <v>169</v>
      </c>
      <c r="E36" s="107" t="s">
        <v>143</v>
      </c>
      <c r="F36" s="108" t="s">
        <v>30</v>
      </c>
      <c r="G36" s="7" t="s">
        <v>31</v>
      </c>
      <c r="H36" s="11" t="s">
        <v>49</v>
      </c>
      <c r="I36" s="262"/>
      <c r="J36" s="260"/>
    </row>
    <row r="37" spans="1:10" ht="24" x14ac:dyDescent="0.15">
      <c r="A37" s="10" t="s">
        <v>52</v>
      </c>
      <c r="B37" s="5" t="s">
        <v>93</v>
      </c>
      <c r="C37" s="102">
        <v>2</v>
      </c>
      <c r="D37" s="18" t="s">
        <v>170</v>
      </c>
      <c r="E37" s="107" t="s">
        <v>143</v>
      </c>
      <c r="F37" s="108" t="s">
        <v>30</v>
      </c>
      <c r="G37" s="7" t="s">
        <v>31</v>
      </c>
      <c r="H37" s="11" t="s">
        <v>49</v>
      </c>
      <c r="I37" s="262"/>
      <c r="J37" s="260"/>
    </row>
    <row r="38" spans="1:10" ht="24" x14ac:dyDescent="0.15">
      <c r="A38" s="10" t="s">
        <v>53</v>
      </c>
      <c r="B38" s="5" t="s">
        <v>94</v>
      </c>
      <c r="C38" s="102">
        <v>2</v>
      </c>
      <c r="D38" s="18" t="s">
        <v>171</v>
      </c>
      <c r="E38" s="107" t="s">
        <v>145</v>
      </c>
      <c r="F38" s="108" t="s">
        <v>30</v>
      </c>
      <c r="G38" s="7" t="s">
        <v>31</v>
      </c>
      <c r="H38" s="11" t="s">
        <v>49</v>
      </c>
      <c r="I38" s="262"/>
      <c r="J38" s="260"/>
    </row>
    <row r="39" spans="1:10" ht="24" x14ac:dyDescent="0.15">
      <c r="A39" s="10" t="s">
        <v>54</v>
      </c>
      <c r="B39" s="5" t="s">
        <v>95</v>
      </c>
      <c r="C39" s="102">
        <v>2</v>
      </c>
      <c r="D39" s="18" t="s">
        <v>172</v>
      </c>
      <c r="E39" s="107" t="s">
        <v>145</v>
      </c>
      <c r="F39" s="108" t="s">
        <v>30</v>
      </c>
      <c r="G39" s="7" t="s">
        <v>31</v>
      </c>
      <c r="H39" s="11" t="s">
        <v>49</v>
      </c>
      <c r="I39" s="262"/>
      <c r="J39" s="260"/>
    </row>
    <row r="40" spans="1:10" ht="27" x14ac:dyDescent="0.15">
      <c r="A40" s="10" t="s">
        <v>55</v>
      </c>
      <c r="B40" s="5" t="s">
        <v>96</v>
      </c>
      <c r="C40" s="102">
        <v>2</v>
      </c>
      <c r="D40" s="18" t="s">
        <v>173</v>
      </c>
      <c r="E40" s="107" t="s">
        <v>227</v>
      </c>
      <c r="F40" s="108" t="s">
        <v>30</v>
      </c>
      <c r="G40" s="7" t="s">
        <v>31</v>
      </c>
      <c r="H40" s="11" t="s">
        <v>49</v>
      </c>
      <c r="I40" s="262"/>
      <c r="J40" s="260"/>
    </row>
    <row r="41" spans="1:10" ht="37.9" customHeight="1" x14ac:dyDescent="0.15">
      <c r="A41" s="12" t="s">
        <v>56</v>
      </c>
      <c r="B41" s="5" t="s">
        <v>97</v>
      </c>
      <c r="C41" s="102">
        <v>2</v>
      </c>
      <c r="D41" s="18" t="s">
        <v>174</v>
      </c>
      <c r="E41" s="107" t="s">
        <v>227</v>
      </c>
      <c r="F41" s="108" t="s">
        <v>30</v>
      </c>
      <c r="G41" s="7" t="s">
        <v>31</v>
      </c>
      <c r="H41" s="13" t="s">
        <v>57</v>
      </c>
      <c r="I41" s="262"/>
      <c r="J41" s="260">
        <v>2</v>
      </c>
    </row>
    <row r="42" spans="1:10" ht="36" x14ac:dyDescent="0.15">
      <c r="A42" s="12" t="s">
        <v>58</v>
      </c>
      <c r="B42" s="5" t="s">
        <v>98</v>
      </c>
      <c r="C42" s="102">
        <v>2</v>
      </c>
      <c r="D42" s="18" t="s">
        <v>175</v>
      </c>
      <c r="E42" s="107" t="s">
        <v>227</v>
      </c>
      <c r="F42" s="108" t="s">
        <v>30</v>
      </c>
      <c r="G42" s="7" t="s">
        <v>31</v>
      </c>
      <c r="H42" s="13" t="s">
        <v>57</v>
      </c>
      <c r="I42" s="262"/>
      <c r="J42" s="260"/>
    </row>
    <row r="43" spans="1:10" ht="54" x14ac:dyDescent="0.15">
      <c r="A43" s="12" t="s">
        <v>59</v>
      </c>
      <c r="B43" s="5" t="s">
        <v>99</v>
      </c>
      <c r="C43" s="102">
        <v>2</v>
      </c>
      <c r="D43" s="18" t="s">
        <v>205</v>
      </c>
      <c r="E43" s="107" t="s">
        <v>227</v>
      </c>
      <c r="F43" s="108" t="s">
        <v>30</v>
      </c>
      <c r="G43" s="7" t="s">
        <v>31</v>
      </c>
      <c r="H43" s="13" t="s">
        <v>57</v>
      </c>
      <c r="I43" s="262"/>
      <c r="J43" s="260"/>
    </row>
    <row r="44" spans="1:10" ht="36" x14ac:dyDescent="0.15">
      <c r="A44" s="12" t="s">
        <v>60</v>
      </c>
      <c r="B44" s="5" t="s">
        <v>100</v>
      </c>
      <c r="C44" s="102">
        <v>2</v>
      </c>
      <c r="D44" s="18" t="s">
        <v>177</v>
      </c>
      <c r="E44" s="107" t="s">
        <v>227</v>
      </c>
      <c r="F44" s="108" t="s">
        <v>30</v>
      </c>
      <c r="G44" s="7" t="s">
        <v>31</v>
      </c>
      <c r="H44" s="13" t="s">
        <v>57</v>
      </c>
      <c r="I44" s="262"/>
      <c r="J44" s="260"/>
    </row>
    <row r="45" spans="1:10" ht="36" x14ac:dyDescent="0.15">
      <c r="A45" s="12" t="s">
        <v>61</v>
      </c>
      <c r="B45" s="5" t="s">
        <v>101</v>
      </c>
      <c r="C45" s="102">
        <v>2</v>
      </c>
      <c r="D45" s="18" t="s">
        <v>175</v>
      </c>
      <c r="E45" s="107" t="s">
        <v>143</v>
      </c>
      <c r="F45" s="108" t="s">
        <v>30</v>
      </c>
      <c r="G45" s="7" t="s">
        <v>31</v>
      </c>
      <c r="H45" s="13" t="s">
        <v>57</v>
      </c>
      <c r="I45" s="262"/>
      <c r="J45" s="260"/>
    </row>
    <row r="46" spans="1:10" ht="36" x14ac:dyDescent="0.15">
      <c r="A46" s="12" t="s">
        <v>62</v>
      </c>
      <c r="B46" s="5" t="s">
        <v>102</v>
      </c>
      <c r="C46" s="102">
        <v>2</v>
      </c>
      <c r="D46" s="18" t="s">
        <v>176</v>
      </c>
      <c r="E46" s="107" t="s">
        <v>227</v>
      </c>
      <c r="F46" s="108" t="s">
        <v>30</v>
      </c>
      <c r="G46" s="7" t="s">
        <v>31</v>
      </c>
      <c r="H46" s="13" t="s">
        <v>57</v>
      </c>
      <c r="I46" s="262"/>
      <c r="J46" s="260"/>
    </row>
    <row r="47" spans="1:10" ht="44.25" customHeight="1" x14ac:dyDescent="0.15">
      <c r="A47" s="14" t="s">
        <v>63</v>
      </c>
      <c r="B47" s="5" t="s">
        <v>103</v>
      </c>
      <c r="C47" s="102">
        <v>2</v>
      </c>
      <c r="D47" s="18" t="s">
        <v>178</v>
      </c>
      <c r="E47" s="107" t="s">
        <v>148</v>
      </c>
      <c r="F47" s="108" t="s">
        <v>30</v>
      </c>
      <c r="G47" s="7" t="s">
        <v>31</v>
      </c>
      <c r="H47" s="15" t="s">
        <v>64</v>
      </c>
      <c r="I47" s="262"/>
      <c r="J47" s="260">
        <v>2</v>
      </c>
    </row>
    <row r="48" spans="1:10" ht="48" x14ac:dyDescent="0.15">
      <c r="A48" s="14" t="s">
        <v>65</v>
      </c>
      <c r="B48" s="5" t="s">
        <v>104</v>
      </c>
      <c r="C48" s="102">
        <v>2</v>
      </c>
      <c r="D48" s="18" t="s">
        <v>179</v>
      </c>
      <c r="E48" s="107" t="s">
        <v>227</v>
      </c>
      <c r="F48" s="108" t="s">
        <v>30</v>
      </c>
      <c r="G48" s="7" t="s">
        <v>31</v>
      </c>
      <c r="H48" s="15" t="s">
        <v>64</v>
      </c>
      <c r="I48" s="262"/>
      <c r="J48" s="260"/>
    </row>
    <row r="49" spans="1:10" ht="48" x14ac:dyDescent="0.15">
      <c r="A49" s="14" t="s">
        <v>66</v>
      </c>
      <c r="B49" s="5" t="s">
        <v>105</v>
      </c>
      <c r="C49" s="102">
        <v>2</v>
      </c>
      <c r="D49" s="18" t="s">
        <v>180</v>
      </c>
      <c r="E49" s="107" t="s">
        <v>143</v>
      </c>
      <c r="F49" s="108" t="s">
        <v>30</v>
      </c>
      <c r="G49" s="7" t="s">
        <v>31</v>
      </c>
      <c r="H49" s="15" t="s">
        <v>64</v>
      </c>
      <c r="I49" s="262"/>
      <c r="J49" s="260"/>
    </row>
    <row r="50" spans="1:10" ht="48" x14ac:dyDescent="0.15">
      <c r="A50" s="14" t="s">
        <v>67</v>
      </c>
      <c r="B50" s="5" t="s">
        <v>106</v>
      </c>
      <c r="C50" s="102">
        <v>2</v>
      </c>
      <c r="D50" s="18" t="s">
        <v>234</v>
      </c>
      <c r="E50" s="107" t="s">
        <v>227</v>
      </c>
      <c r="F50" s="108" t="s">
        <v>30</v>
      </c>
      <c r="G50" s="7" t="s">
        <v>31</v>
      </c>
      <c r="H50" s="15" t="s">
        <v>64</v>
      </c>
      <c r="I50" s="262"/>
      <c r="J50" s="260"/>
    </row>
    <row r="51" spans="1:10" ht="48" x14ac:dyDescent="0.15">
      <c r="A51" s="14" t="s">
        <v>68</v>
      </c>
      <c r="B51" s="5" t="s">
        <v>107</v>
      </c>
      <c r="C51" s="102">
        <v>2</v>
      </c>
      <c r="D51" s="18" t="s">
        <v>206</v>
      </c>
      <c r="E51" s="107" t="s">
        <v>147</v>
      </c>
      <c r="F51" s="108" t="s">
        <v>30</v>
      </c>
      <c r="G51" s="7" t="s">
        <v>31</v>
      </c>
      <c r="H51" s="15" t="s">
        <v>64</v>
      </c>
      <c r="I51" s="262"/>
      <c r="J51" s="260"/>
    </row>
    <row r="52" spans="1:10" ht="48" x14ac:dyDescent="0.15">
      <c r="A52" s="14" t="s">
        <v>69</v>
      </c>
      <c r="B52" s="5" t="s">
        <v>108</v>
      </c>
      <c r="C52" s="102">
        <v>2</v>
      </c>
      <c r="D52" s="18" t="s">
        <v>182</v>
      </c>
      <c r="E52" s="107" t="s">
        <v>227</v>
      </c>
      <c r="F52" s="108" t="s">
        <v>30</v>
      </c>
      <c r="G52" s="7" t="s">
        <v>31</v>
      </c>
      <c r="H52" s="15" t="s">
        <v>64</v>
      </c>
      <c r="I52" s="263"/>
      <c r="J52" s="260"/>
    </row>
    <row r="53" spans="1:10" ht="45" customHeight="1" x14ac:dyDescent="0.15">
      <c r="A53" s="104"/>
      <c r="B53" s="105"/>
      <c r="C53" s="103"/>
      <c r="D53" s="106"/>
      <c r="E53" s="107"/>
      <c r="F53" s="257" t="s">
        <v>70</v>
      </c>
      <c r="G53" s="258"/>
      <c r="H53" s="259"/>
      <c r="I53" s="16">
        <v>35</v>
      </c>
      <c r="J53" s="16">
        <v>26</v>
      </c>
    </row>
    <row r="54" spans="1:10" x14ac:dyDescent="0.15">
      <c r="A54" s="1" t="s">
        <v>215</v>
      </c>
    </row>
    <row r="55" spans="1:10" x14ac:dyDescent="0.15">
      <c r="A55" s="1" t="s">
        <v>212</v>
      </c>
    </row>
    <row r="56" spans="1:10" ht="12" x14ac:dyDescent="0.15">
      <c r="A56" s="1" t="s">
        <v>213</v>
      </c>
      <c r="E56" s="111"/>
    </row>
    <row r="57" spans="1:10" x14ac:dyDescent="0.15">
      <c r="A57" s="1" t="s">
        <v>241</v>
      </c>
    </row>
    <row r="58" spans="1:10" x14ac:dyDescent="0.15">
      <c r="A58" s="1" t="s">
        <v>216</v>
      </c>
    </row>
    <row r="59" spans="1:10" x14ac:dyDescent="0.15">
      <c r="A59" s="1" t="s">
        <v>222</v>
      </c>
    </row>
    <row r="60" spans="1:10" x14ac:dyDescent="0.15">
      <c r="A60" s="1" t="s">
        <v>217</v>
      </c>
    </row>
    <row r="61" spans="1:10" x14ac:dyDescent="0.15">
      <c r="A61" s="1" t="s">
        <v>218</v>
      </c>
    </row>
    <row r="62" spans="1:10" x14ac:dyDescent="0.15">
      <c r="A62" s="1" t="s">
        <v>219</v>
      </c>
    </row>
    <row r="63" spans="1:10" x14ac:dyDescent="0.15">
      <c r="A63" s="1" t="s">
        <v>221</v>
      </c>
    </row>
    <row r="64" spans="1:10" x14ac:dyDescent="0.15">
      <c r="A64" s="1" t="s">
        <v>220</v>
      </c>
    </row>
    <row r="65" spans="1:1" x14ac:dyDescent="0.15">
      <c r="A65" s="1" t="s">
        <v>224</v>
      </c>
    </row>
    <row r="66" spans="1:1" x14ac:dyDescent="0.15">
      <c r="A66" s="1" t="s">
        <v>225</v>
      </c>
    </row>
    <row r="67" spans="1:1" x14ac:dyDescent="0.15">
      <c r="A67" s="1" t="s">
        <v>239</v>
      </c>
    </row>
    <row r="68" spans="1:1" x14ac:dyDescent="0.15">
      <c r="A68" s="1" t="s">
        <v>252</v>
      </c>
    </row>
    <row r="69" spans="1:1" x14ac:dyDescent="0.15">
      <c r="A69" s="1" t="s">
        <v>253</v>
      </c>
    </row>
    <row r="70" spans="1:1" x14ac:dyDescent="0.15">
      <c r="A70" s="1" t="s">
        <v>254</v>
      </c>
    </row>
  </sheetData>
  <sheetProtection selectLockedCells="1"/>
  <autoFilter ref="A1:J52" xr:uid="{00000000-0009-0000-0000-000002000000}"/>
  <mergeCells count="13">
    <mergeCell ref="I2:I8"/>
    <mergeCell ref="J2:J8"/>
    <mergeCell ref="I9:I14"/>
    <mergeCell ref="J9:J14"/>
    <mergeCell ref="I15:I18"/>
    <mergeCell ref="J15:J18"/>
    <mergeCell ref="F53:H53"/>
    <mergeCell ref="J41:J46"/>
    <mergeCell ref="J47:J52"/>
    <mergeCell ref="J28:J33"/>
    <mergeCell ref="J34:J40"/>
    <mergeCell ref="I19:I52"/>
    <mergeCell ref="J19:J27"/>
  </mergeCells>
  <phoneticPr fontId="1"/>
  <printOptions horizontalCentered="1" verticalCentered="1"/>
  <pageMargins left="0.6692913385826772" right="0.19685039370078741" top="0.27559055118110237" bottom="0.19685039370078741" header="0.27559055118110237" footer="0.19685039370078741"/>
  <pageSetup paperSize="8"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Class Registration (1st-2nd yr)</vt:lpstr>
      <vt:lpstr>Study Plan (1st -2nd yr)</vt:lpstr>
      <vt:lpstr>データ(M2018-)</vt:lpstr>
      <vt:lpstr>'Class Registration (1st-2nd yr)'!Print_Area</vt:lpstr>
      <vt:lpstr>'Study Plan (1st -2nd yr)'!Print_Area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seni078</dc:creator>
  <cp:lastModifiedBy>seni007</cp:lastModifiedBy>
  <cp:lastPrinted>2018-04-02T07:17:28Z</cp:lastPrinted>
  <dcterms:created xsi:type="dcterms:W3CDTF">1997-01-08T22:48:59Z</dcterms:created>
  <dcterms:modified xsi:type="dcterms:W3CDTF">2020-03-30T07:17:01Z</dcterms:modified>
</cp:coreProperties>
</file>