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C:\Users\chiken80\Downloads\"/>
    </mc:Choice>
  </mc:AlternateContent>
  <xr:revisionPtr revIDLastSave="0" documentId="13_ncr:1_{BC72872B-E453-4445-8B0E-2E85D7FEF932}" xr6:coauthVersionLast="47" xr6:coauthVersionMax="47" xr10:uidLastSave="{00000000-0000-0000-0000-000000000000}"/>
  <bookViews>
    <workbookView xWindow="-28920" yWindow="-120" windowWidth="29040" windowHeight="15840" tabRatio="994" xr2:uid="{00000000-000D-0000-FFFF-FFFF00000000}"/>
  </bookViews>
  <sheets>
    <sheet name="はじめに（ポイント数の算定方法）" sheetId="30" r:id="rId1"/>
    <sheet name="※作成例　表１-1　治験ポイント表" sheetId="40" r:id="rId2"/>
    <sheet name="※作成例　別表①　検査項目等内訳表 " sheetId="41" r:id="rId3"/>
    <sheet name="表１-1　治験ポイント表（医薬品・抗がん剤以外）" sheetId="17" r:id="rId4"/>
    <sheet name="表１-2　治験ポイント表（医薬品・抗がん剤）" sheetId="24" r:id="rId5"/>
    <sheet name="別表①　検査項目等内訳表（医薬品）" sheetId="38" r:id="rId6"/>
    <sheet name="表2　治験ポイント表（医療機器）" sheetId="31" r:id="rId7"/>
    <sheet name="表3　治験ポイント表（再生医療等製品)" sheetId="42" r:id="rId8"/>
    <sheet name="別表①　検査項目等内訳表 (再生医療等製品)" sheetId="44" r:id="rId9"/>
    <sheet name="表4-1　製造販売後臨床試験ポイント表（医薬品・抗がん剤以外）" sheetId="26" r:id="rId10"/>
    <sheet name="表4-2　製造販売後臨床試験ポイント表（医薬品・抗がん剤）" sheetId="27" r:id="rId11"/>
    <sheet name="別表②　検査項目等内訳表（医薬品）" sheetId="39" r:id="rId12"/>
    <sheet name="表5　製造販売後臨床試験ポイント表（医療機器）" sheetId="46" r:id="rId13"/>
    <sheet name="表6　製造販売後臨床試験ポイント表（再生医療等製品）" sheetId="43" r:id="rId14"/>
    <sheet name="別表②　検査項目等内訳表 (再生医療等製品)" sheetId="45" r:id="rId15"/>
    <sheet name="表7-1　観察期脱落症例（医薬品・再生医療等製品）" sheetId="25" r:id="rId16"/>
    <sheet name="表7-2　観察期脱落症例（医療機器）" sheetId="32" r:id="rId17"/>
    <sheet name="表8-1　臨床性能試験経費ポイント表" sheetId="34" r:id="rId18"/>
    <sheet name="表8-2　相関及び性能試験経費ポイント表 " sheetId="36" r:id="rId19"/>
  </sheets>
  <definedNames>
    <definedName name="_xlnm.Print_Area" localSheetId="6">'表2　治験ポイント表（医療機器）'!$A$1:$U$40</definedName>
    <definedName name="_xlnm.Print_Area" localSheetId="12">'表5　製造販売後臨床試験ポイント表（医療機器）'!$A$9:$U$40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32" l="1"/>
  <c r="U14" i="32"/>
  <c r="U16" i="32"/>
  <c r="U32" i="46"/>
  <c r="U31" i="46"/>
  <c r="U30" i="46"/>
  <c r="U29" i="46"/>
  <c r="U22" i="46"/>
  <c r="U21" i="46"/>
  <c r="U19" i="46"/>
  <c r="U18" i="46"/>
  <c r="U17" i="46"/>
  <c r="U14" i="46"/>
  <c r="U23" i="46"/>
  <c r="U20" i="46"/>
  <c r="U16" i="46"/>
  <c r="U15" i="46"/>
  <c r="U30" i="31"/>
  <c r="U23" i="31"/>
  <c r="U22" i="31"/>
  <c r="U21" i="31"/>
  <c r="U20" i="31"/>
  <c r="U19" i="31"/>
  <c r="U18" i="31"/>
  <c r="U17" i="31"/>
  <c r="U14" i="31"/>
  <c r="U15" i="31"/>
  <c r="U16" i="31"/>
  <c r="Y17" i="42"/>
  <c r="U29" i="31"/>
  <c r="U31" i="31"/>
  <c r="U32" i="31"/>
  <c r="Y50" i="43"/>
  <c r="Y49" i="43"/>
  <c r="Y51" i="43" s="1"/>
  <c r="Y42" i="43"/>
  <c r="Y43" i="43" s="1"/>
  <c r="Y38" i="43"/>
  <c r="Y37" i="43"/>
  <c r="Y36" i="43"/>
  <c r="Y31" i="43"/>
  <c r="Y30" i="43"/>
  <c r="Y29" i="43"/>
  <c r="Y32" i="43" s="1"/>
  <c r="Y24" i="43"/>
  <c r="Y23" i="43"/>
  <c r="Y22" i="43"/>
  <c r="Y21" i="43"/>
  <c r="Y20" i="43"/>
  <c r="Y19" i="43"/>
  <c r="Y18" i="43"/>
  <c r="Y17" i="43"/>
  <c r="Y16" i="43"/>
  <c r="Y25" i="43" s="1"/>
  <c r="Y15" i="43"/>
  <c r="Y14" i="43"/>
  <c r="Y13" i="43"/>
  <c r="Y52" i="42"/>
  <c r="Y51" i="42"/>
  <c r="Y53" i="42" s="1"/>
  <c r="Y44" i="42"/>
  <c r="Y43" i="42"/>
  <c r="Y45" i="42" s="1"/>
  <c r="Y38" i="42"/>
  <c r="Y37" i="42"/>
  <c r="Y39" i="42" s="1"/>
  <c r="Y32" i="42"/>
  <c r="Y31" i="42"/>
  <c r="Y30" i="42"/>
  <c r="Y33" i="42" s="1"/>
  <c r="Y25" i="42"/>
  <c r="Y24" i="42"/>
  <c r="Y23" i="42"/>
  <c r="Y22" i="42"/>
  <c r="Y21" i="42"/>
  <c r="Y20" i="42"/>
  <c r="Y19" i="42"/>
  <c r="Y18" i="42"/>
  <c r="Y16" i="42"/>
  <c r="Y15" i="42"/>
  <c r="Y14" i="42"/>
  <c r="Y13" i="42"/>
  <c r="U17" i="32" l="1"/>
  <c r="U33" i="46"/>
  <c r="U24" i="46"/>
  <c r="Y26" i="42"/>
  <c r="Y46" i="42" s="1"/>
  <c r="Y44" i="43"/>
  <c r="Y40" i="24" l="1"/>
  <c r="Y16" i="27" l="1"/>
  <c r="Y16" i="26"/>
  <c r="Y42" i="40" l="1"/>
  <c r="Y41" i="17" l="1"/>
  <c r="Y41" i="24"/>
  <c r="Y41" i="40" l="1"/>
  <c r="Y49" i="24" l="1"/>
  <c r="Y48" i="24"/>
  <c r="Y50" i="24" l="1"/>
  <c r="Y18" i="25"/>
  <c r="Y40" i="17"/>
  <c r="Y48" i="17"/>
  <c r="Y49" i="17"/>
  <c r="Y42" i="17" l="1"/>
  <c r="Y50" i="40"/>
  <c r="Y49" i="40"/>
  <c r="Y43" i="40"/>
  <c r="Y36" i="40"/>
  <c r="Y35" i="40"/>
  <c r="Y30" i="40"/>
  <c r="Y29" i="40"/>
  <c r="Y28" i="40"/>
  <c r="Y23" i="40"/>
  <c r="Y22" i="40"/>
  <c r="Y21" i="40"/>
  <c r="Y20" i="40"/>
  <c r="Y19" i="40"/>
  <c r="Y18" i="40"/>
  <c r="Y17" i="40"/>
  <c r="Y16" i="40"/>
  <c r="Y15" i="40"/>
  <c r="Y14" i="40"/>
  <c r="Y37" i="40" l="1"/>
  <c r="Y51" i="40"/>
  <c r="Y31" i="40"/>
  <c r="Y24" i="40"/>
  <c r="Y44" i="40" s="1"/>
  <c r="U21" i="36"/>
  <c r="U20" i="36"/>
  <c r="U19" i="36"/>
  <c r="U18" i="36"/>
  <c r="U17" i="36"/>
  <c r="U16" i="36"/>
  <c r="U24" i="34"/>
  <c r="U23" i="34"/>
  <c r="U22" i="34"/>
  <c r="U21" i="34"/>
  <c r="U20" i="34"/>
  <c r="U19" i="34"/>
  <c r="U18" i="34"/>
  <c r="U17" i="34"/>
  <c r="U16" i="34"/>
  <c r="U25" i="34" l="1"/>
  <c r="U22" i="36"/>
  <c r="U24" i="31" l="1"/>
  <c r="U33" i="31"/>
  <c r="Y46" i="27" l="1"/>
  <c r="Y45" i="27"/>
  <c r="Y39" i="27"/>
  <c r="Y34" i="27"/>
  <c r="Y33" i="27"/>
  <c r="Y28" i="27"/>
  <c r="Y27" i="27"/>
  <c r="Y26" i="27"/>
  <c r="Y21" i="27"/>
  <c r="Y20" i="27"/>
  <c r="Y19" i="27"/>
  <c r="Y18" i="27"/>
  <c r="Y17" i="27"/>
  <c r="Y15" i="27"/>
  <c r="Y14" i="27"/>
  <c r="Y13" i="27"/>
  <c r="Y46" i="26"/>
  <c r="Y45" i="26"/>
  <c r="Y39" i="26"/>
  <c r="Y34" i="26"/>
  <c r="Y33" i="26"/>
  <c r="Y28" i="26"/>
  <c r="Y27" i="26"/>
  <c r="Y26" i="26"/>
  <c r="Y21" i="26"/>
  <c r="Y20" i="26"/>
  <c r="Y19" i="26"/>
  <c r="Y18" i="26"/>
  <c r="Y17" i="26"/>
  <c r="Y15" i="26"/>
  <c r="Y14" i="26"/>
  <c r="Y13" i="26"/>
  <c r="Y19" i="25"/>
  <c r="Y35" i="26" l="1"/>
  <c r="Y29" i="27"/>
  <c r="Y22" i="27"/>
  <c r="Y29" i="26"/>
  <c r="Y47" i="27"/>
  <c r="Y35" i="27"/>
  <c r="Y22" i="26"/>
  <c r="Y47" i="26"/>
  <c r="Y35" i="24"/>
  <c r="Y17" i="25"/>
  <c r="Y16" i="25"/>
  <c r="Y15" i="25"/>
  <c r="Y14" i="25"/>
  <c r="Y13" i="25"/>
  <c r="Y29" i="17"/>
  <c r="Y28" i="17"/>
  <c r="Y27" i="17"/>
  <c r="Y42" i="24"/>
  <c r="Y29" i="24"/>
  <c r="Y28" i="24"/>
  <c r="Y27" i="24"/>
  <c r="Y34" i="24"/>
  <c r="Y22" i="24"/>
  <c r="Y21" i="24"/>
  <c r="Y20" i="24"/>
  <c r="Y19" i="24"/>
  <c r="Y18" i="24"/>
  <c r="Y17" i="24"/>
  <c r="Y16" i="24"/>
  <c r="Y15" i="24"/>
  <c r="Y14" i="24"/>
  <c r="Y13" i="24"/>
  <c r="Y40" i="27" l="1"/>
  <c r="Y40" i="26"/>
  <c r="Y20" i="25"/>
  <c r="Y36" i="24"/>
  <c r="Y23" i="24"/>
  <c r="Y30" i="24"/>
  <c r="Y35" i="17"/>
  <c r="Y34" i="17"/>
  <c r="Y43" i="24" l="1"/>
  <c r="Y36" i="17"/>
  <c r="Y22" i="17"/>
  <c r="Y21" i="17"/>
  <c r="Y20" i="17"/>
  <c r="Y19" i="17"/>
  <c r="Y18" i="17"/>
  <c r="Y17" i="17"/>
  <c r="Y16" i="17"/>
  <c r="Y15" i="17"/>
  <c r="Y14" i="17"/>
  <c r="Y13" i="17"/>
  <c r="Y50" i="17" l="1"/>
  <c r="Y23" i="17"/>
  <c r="Y30" i="17"/>
  <c r="Y43" i="17" l="1"/>
</calcChain>
</file>

<file path=xl/sharedStrings.xml><?xml version="1.0" encoding="utf-8"?>
<sst xmlns="http://schemas.openxmlformats.org/spreadsheetml/2006/main" count="2377" uniqueCount="399">
  <si>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</si>
  <si>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</si>
  <si>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</si>
  <si>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</si>
  <si>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</si>
  <si>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</si>
  <si>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</si>
  <si>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</si>
  <si>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</si>
  <si>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</si>
  <si>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</si>
  <si>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</si>
  <si>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</si>
  <si>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</si>
  <si>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</si>
  <si>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</si>
  <si>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</si>
  <si>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</si>
  <si>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</si>
  <si>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</si>
  <si>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</si>
  <si>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</si>
  <si>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</si>
  <si>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</si>
  <si>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</si>
  <si>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</si>
  <si>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</si>
  <si>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</si>
  <si>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</si>
  <si>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</si>
  <si>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</si>
  <si>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</si>
  <si>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</si>
  <si>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</si>
  <si>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</si>
  <si>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</si>
  <si>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</si>
  <si>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</si>
  <si>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</si>
  <si>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</si>
  <si>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</si>
  <si>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</si>
  <si>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</si>
  <si>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</si>
  <si>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</si>
  <si>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</si>
  <si>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</si>
  <si>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</si>
  <si>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</si>
  <si>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</si>
  <si>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</si>
  <si>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</si>
  <si>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</si>
  <si>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</si>
  <si>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</si>
  <si>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</si>
  <si>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</si>
  <si>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</si>
  <si>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</si>
  <si>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</si>
  <si>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</si>
  <si>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</si>
  <si>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</si>
  <si>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</si>
  <si>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</si>
  <si>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</si>
  <si>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</si>
  <si>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</si>
  <si>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</si>
  <si>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</si>
  <si>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</si>
  <si>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</si>
  <si>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</si>
  <si>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</si>
  <si>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</si>
  <si>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</si>
  <si>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</si>
  <si>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</si>
  <si>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</si>
  <si>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</si>
  <si>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</si>
  <si>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</si>
  <si>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</si>
  <si>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</si>
  <si>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</si>
  <si>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</si>
  <si>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</si>
  <si>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</si>
  <si>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</si>
  <si>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</si>
  <si>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</si>
  <si>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</si>
  <si>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</si>
  <si>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</si>
  <si>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</si>
  <si>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</si>
  <si>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</si>
  <si>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</si>
  <si>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</si>
  <si>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</si>
  <si>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</si>
  <si>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</si>
  <si>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</si>
  <si>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</si>
  <si>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</si>
  <si>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</si>
  <si>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</si>
  <si>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</si>
  <si>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</si>
  <si>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</si>
  <si>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ウエイト×2</t>
    <phoneticPr fontId="2"/>
  </si>
  <si>
    <t>ウエイト×2</t>
    <phoneticPr fontId="1"/>
  </si>
  <si>
    <t>B</t>
    <phoneticPr fontId="1"/>
  </si>
  <si>
    <t>C</t>
    <phoneticPr fontId="1"/>
  </si>
  <si>
    <t>D</t>
    <phoneticPr fontId="1"/>
  </si>
  <si>
    <t>E</t>
    <phoneticPr fontId="1"/>
  </si>
  <si>
    <t>51項目以上</t>
    <rPh sb="2" eb="4">
      <t>コウモク</t>
    </rPh>
    <rPh sb="4" eb="6">
      <t>イジョウ</t>
    </rPh>
    <phoneticPr fontId="2"/>
  </si>
  <si>
    <t>治験経費ポイント算出表（医療機器）</t>
    <rPh sb="0" eb="2">
      <t>チケン</t>
    </rPh>
    <rPh sb="2" eb="4">
      <t>ケイヒ</t>
    </rPh>
    <rPh sb="8" eb="10">
      <t>サンシュツ</t>
    </rPh>
    <rPh sb="10" eb="11">
      <t>ヒョウ</t>
    </rPh>
    <rPh sb="12" eb="14">
      <t>イリョウ</t>
    </rPh>
    <rPh sb="14" eb="16">
      <t>キキ</t>
    </rPh>
    <phoneticPr fontId="1"/>
  </si>
  <si>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</si>
  <si>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</si>
  <si>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</si>
  <si>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</si>
  <si>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</si>
  <si>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</si>
  <si>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</si>
  <si>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</si>
  <si>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観察回数</t>
    <rPh sb="0" eb="2">
      <t>カンサツ</t>
    </rPh>
    <rPh sb="2" eb="4">
      <t>カイスウ</t>
    </rPh>
    <phoneticPr fontId="2"/>
  </si>
  <si>
    <t>5回以内</t>
    <rPh sb="1" eb="2">
      <t>カイ</t>
    </rPh>
    <rPh sb="2" eb="4">
      <t>イナイ</t>
    </rPh>
    <phoneticPr fontId="2"/>
  </si>
  <si>
    <t xml:space="preserve">診療報酬点数のある　検査・自他覚症状観察項目数(受診1回当り)
</t>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</si>
  <si>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</si>
  <si>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</si>
  <si>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</si>
  <si>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</si>
  <si>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症例発表</t>
    <rPh sb="0" eb="2">
      <t>ショウレイ</t>
    </rPh>
    <rPh sb="2" eb="4">
      <t>ハッピョウ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</si>
  <si>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</si>
  <si>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</si>
  <si>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</si>
  <si>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</si>
  <si>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</si>
  <si>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</si>
  <si>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</si>
  <si>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</si>
  <si>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</si>
  <si>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</si>
  <si>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</si>
  <si>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</si>
  <si>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</si>
  <si>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</si>
  <si>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</si>
  <si>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</si>
  <si>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承認申請に使用される文書等の作成</t>
    <phoneticPr fontId="1"/>
  </si>
  <si>
    <t>H</t>
    <phoneticPr fontId="2"/>
  </si>
  <si>
    <t>大型機器の設置管理</t>
    <phoneticPr fontId="1"/>
  </si>
  <si>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</si>
  <si>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</si>
  <si>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</si>
  <si>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</si>
  <si>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</si>
  <si>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</si>
  <si>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</si>
  <si>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</si>
  <si>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</si>
  <si>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</si>
  <si>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</si>
  <si>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</si>
  <si>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</si>
  <si>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</si>
  <si>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</si>
  <si>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</si>
  <si>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</si>
  <si>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</si>
  <si>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</si>
  <si>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</si>
  <si>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</si>
  <si>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</si>
  <si>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</si>
  <si>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</si>
  <si>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</si>
  <si>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</si>
  <si>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</si>
  <si>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</si>
  <si>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</si>
  <si>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</si>
  <si>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</si>
  <si>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</si>
  <si>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</si>
  <si>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</si>
  <si>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</si>
  <si>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</si>
  <si>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</si>
  <si>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</si>
  <si>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</si>
  <si>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</si>
  <si>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</si>
  <si>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</si>
  <si>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</si>
  <si>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</si>
  <si>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</si>
  <si>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</si>
  <si>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</si>
  <si>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</si>
  <si>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</si>
  <si>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</si>
  <si>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</si>
  <si>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</si>
  <si>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</si>
  <si>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</si>
  <si>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</si>
  <si>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</si>
  <si>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</si>
  <si>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</si>
  <si>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</si>
  <si>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</si>
  <si>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</si>
  <si>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</si>
  <si>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</si>
  <si>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</si>
  <si>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</si>
  <si>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</si>
  <si>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</si>
  <si>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</si>
  <si>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A～Ｉのポイント合計</t>
    <rPh sb="8" eb="10">
      <t>ゴウケイ</t>
    </rPh>
    <phoneticPr fontId="1"/>
  </si>
  <si>
    <t>Ｊ～Ｌのポイント合計</t>
    <rPh sb="8" eb="10">
      <t>ゴウケイ</t>
    </rPh>
    <phoneticPr fontId="1"/>
  </si>
  <si>
    <t>Ｍ～Ｎのポイント合計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</si>
  <si>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</si>
  <si>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</si>
  <si>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</si>
  <si>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</si>
  <si>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</si>
  <si>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</si>
  <si>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</si>
  <si>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</si>
  <si>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</si>
  <si>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</si>
  <si>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</si>
  <si>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</si>
  <si>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</si>
  <si>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</si>
  <si>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</si>
  <si>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</si>
  <si>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</si>
  <si>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</si>
  <si>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</si>
  <si>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</si>
  <si>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</si>
  <si>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</si>
  <si>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</si>
  <si>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</si>
  <si>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</si>
  <si>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</si>
  <si>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</si>
  <si>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</si>
  <si>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</si>
  <si>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</si>
  <si>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</si>
  <si>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N</t>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</si>
  <si>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</si>
  <si>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</si>
  <si>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</si>
  <si>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</si>
  <si>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</si>
  <si>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</si>
  <si>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</si>
  <si>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</si>
  <si>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</si>
  <si>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</si>
  <si>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</si>
  <si>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</si>
  <si>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</si>
  <si>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</si>
  <si>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</si>
  <si>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新生児，低体重出生児</t>
    <rPh sb="0" eb="3">
      <t>シンセイジ</t>
    </rPh>
    <rPh sb="4" eb="7">
      <t>テイタイジュウ</t>
    </rPh>
    <rPh sb="7" eb="9">
      <t>シュッセイ</t>
    </rPh>
    <rPh sb="9" eb="10">
      <t>ジ</t>
    </rPh>
    <phoneticPr fontId="1"/>
  </si>
  <si>
    <t>信大契約書式2　表1-1</t>
    <rPh sb="0" eb="2">
      <t>シンダイ</t>
    </rPh>
    <rPh sb="2" eb="4">
      <t>ケイヤク</t>
    </rPh>
    <rPh sb="4" eb="6">
      <t>ショシキ</t>
    </rPh>
    <rPh sb="8" eb="9">
      <t>ヒョウ</t>
    </rPh>
    <phoneticPr fontId="1"/>
  </si>
  <si>
    <t>信大契約書式2　別表①</t>
    <rPh sb="0" eb="2">
      <t>シンダイ</t>
    </rPh>
    <rPh sb="2" eb="4">
      <t>ケイヤク</t>
    </rPh>
    <rPh sb="4" eb="6">
      <t>ショシキ</t>
    </rPh>
    <rPh sb="8" eb="9">
      <t>ベツ</t>
    </rPh>
    <rPh sb="9" eb="10">
      <t>ヒョウ</t>
    </rPh>
    <phoneticPr fontId="1"/>
  </si>
  <si>
    <t>信大契約書式2　表1-2</t>
    <rPh sb="0" eb="2">
      <t>シンダイ</t>
    </rPh>
    <rPh sb="2" eb="4">
      <t>ケイヤク</t>
    </rPh>
    <rPh sb="4" eb="6">
      <t>ショシキ</t>
    </rPh>
    <rPh sb="8" eb="9">
      <t>ヒョウ</t>
    </rPh>
    <phoneticPr fontId="1"/>
  </si>
  <si>
    <t>信大契約書式2　別表②</t>
    <rPh sb="0" eb="2">
      <t>シンダイ</t>
    </rPh>
    <rPh sb="2" eb="4">
      <t>ケイヤク</t>
    </rPh>
    <rPh sb="4" eb="6">
      <t>ショシキ</t>
    </rPh>
    <rPh sb="8" eb="9">
      <t>ベツ</t>
    </rPh>
    <rPh sb="9" eb="10">
      <t>ヒョウ</t>
    </rPh>
    <phoneticPr fontId="1"/>
  </si>
  <si>
    <t>信大契約書式2　表4-1</t>
    <rPh sb="0" eb="2">
      <t>シンダイ</t>
    </rPh>
    <rPh sb="2" eb="4">
      <t>ケイヤク</t>
    </rPh>
    <rPh sb="4" eb="6">
      <t>ショシキ</t>
    </rPh>
    <rPh sb="8" eb="9">
      <t>ヒョウ</t>
    </rPh>
    <phoneticPr fontId="1"/>
  </si>
  <si>
    <t>信大契約書式2　表4-2</t>
    <rPh sb="0" eb="2">
      <t>シンダイ</t>
    </rPh>
    <rPh sb="2" eb="4">
      <t>ケイヤク</t>
    </rPh>
    <rPh sb="4" eb="6">
      <t>ショシキ</t>
    </rPh>
    <rPh sb="8" eb="9">
      <t>ヒョウ</t>
    </rPh>
    <phoneticPr fontId="1"/>
  </si>
  <si>
    <t>K～Mのポイント合計</t>
    <rPh sb="8" eb="10">
      <t>ゴウケイ</t>
    </rPh>
    <phoneticPr fontId="1"/>
  </si>
  <si>
    <t>２～９回</t>
    <rPh sb="3" eb="4">
      <t>カイ</t>
    </rPh>
    <phoneticPr fontId="2"/>
  </si>
  <si>
    <t>１回</t>
    <rPh sb="1" eb="2">
      <t>カイ</t>
    </rPh>
    <phoneticPr fontId="2"/>
  </si>
  <si>
    <t>治験終了後生存確認（抗がん剤治験等）の総確認回数</t>
    <rPh sb="0" eb="2">
      <t>チケン</t>
    </rPh>
    <rPh sb="2" eb="5">
      <t>シュウリョウゴ</t>
    </rPh>
    <rPh sb="5" eb="7">
      <t>セイゾン</t>
    </rPh>
    <rPh sb="7" eb="9">
      <t>カクニン</t>
    </rPh>
    <rPh sb="10" eb="11">
      <t>コウ</t>
    </rPh>
    <rPh sb="13" eb="14">
      <t>ザイ</t>
    </rPh>
    <rPh sb="14" eb="16">
      <t>チケン</t>
    </rPh>
    <rPh sb="16" eb="17">
      <t>トウ</t>
    </rPh>
    <rPh sb="19" eb="20">
      <t>ソウ</t>
    </rPh>
    <rPh sb="20" eb="22">
      <t>カクニン</t>
    </rPh>
    <rPh sb="22" eb="24">
      <t>カイスウ</t>
    </rPh>
    <phoneticPr fontId="1"/>
  </si>
  <si>
    <t>治験終了後生存確認の
総確認回数</t>
    <rPh sb="0" eb="2">
      <t>チケン</t>
    </rPh>
    <rPh sb="2" eb="5">
      <t>シュウリョウゴ</t>
    </rPh>
    <rPh sb="5" eb="7">
      <t>セイゾン</t>
    </rPh>
    <rPh sb="7" eb="9">
      <t>カクニン</t>
    </rPh>
    <rPh sb="11" eb="12">
      <t>ソウ</t>
    </rPh>
    <rPh sb="12" eb="14">
      <t>カクニン</t>
    </rPh>
    <rPh sb="14" eb="16">
      <t>カイスウ</t>
    </rPh>
    <phoneticPr fontId="1"/>
  </si>
  <si>
    <t>侵襲を伴う臨床薬理的検査</t>
    <rPh sb="0" eb="1">
      <t>オカ</t>
    </rPh>
    <rPh sb="1" eb="2">
      <t>オソイ</t>
    </rPh>
    <rPh sb="3" eb="4">
      <t>トモナ</t>
    </rPh>
    <rPh sb="5" eb="7">
      <t>リンショウ</t>
    </rPh>
    <rPh sb="7" eb="10">
      <t>ヤクリテキ</t>
    </rPh>
    <rPh sb="10" eb="12">
      <t>ケンサ</t>
    </rPh>
    <phoneticPr fontId="1"/>
  </si>
  <si>
    <t>S</t>
    <phoneticPr fontId="1"/>
  </si>
  <si>
    <t>R～Sのポイント合計（試験ごと）</t>
    <rPh sb="8" eb="10">
      <t>ゴウケイ</t>
    </rPh>
    <phoneticPr fontId="1"/>
  </si>
  <si>
    <t>A～Qのポイント総計（症例ごと）</t>
    <rPh sb="8" eb="9">
      <t>ソウ</t>
    </rPh>
    <rPh sb="9" eb="10">
      <t>ケイ</t>
    </rPh>
    <rPh sb="11" eb="13">
      <t>ショウレイ</t>
    </rPh>
    <phoneticPr fontId="1"/>
  </si>
  <si>
    <t>PからQのポイント合計</t>
    <rPh sb="9" eb="11">
      <t>ゴウケイ</t>
    </rPh>
    <phoneticPr fontId="1"/>
  </si>
  <si>
    <t>A～Qのポイント総計（症例ごと）</t>
    <rPh sb="8" eb="10">
      <t>ソウケイ</t>
    </rPh>
    <rPh sb="11" eb="13">
      <t>ショウレイ</t>
    </rPh>
    <phoneticPr fontId="1"/>
  </si>
  <si>
    <t>R～Sのポイント合計（試験ごと）</t>
    <rPh sb="8" eb="10">
      <t>ゴウケイ</t>
    </rPh>
    <rPh sb="11" eb="13">
      <t>シケン</t>
    </rPh>
    <phoneticPr fontId="1"/>
  </si>
  <si>
    <t>A～Oのポイント総計（症例ごと）</t>
    <rPh sb="8" eb="10">
      <t>ソウケイ</t>
    </rPh>
    <rPh sb="11" eb="13">
      <t>ショウレイ</t>
    </rPh>
    <phoneticPr fontId="1"/>
  </si>
  <si>
    <t>A～Gのポイント合計</t>
    <rPh sb="8" eb="10">
      <t>ゴウケイ</t>
    </rPh>
    <phoneticPr fontId="1"/>
  </si>
  <si>
    <t>P～Qのポイント合計（試験ごと）</t>
    <rPh sb="8" eb="10">
      <t>ゴウケイ</t>
    </rPh>
    <rPh sb="11" eb="13">
      <t>シケン</t>
    </rPh>
    <phoneticPr fontId="1"/>
  </si>
  <si>
    <t>１０回以上、又は
回数不特定</t>
    <rPh sb="2" eb="3">
      <t>カイ</t>
    </rPh>
    <rPh sb="3" eb="5">
      <t>イジョウ</t>
    </rPh>
    <rPh sb="6" eb="7">
      <t>マタ</t>
    </rPh>
    <rPh sb="9" eb="11">
      <t>カイスウ</t>
    </rPh>
    <rPh sb="11" eb="14">
      <t>フトクテイ</t>
    </rPh>
    <phoneticPr fontId="2"/>
  </si>
  <si>
    <t>ウエイト×4</t>
    <phoneticPr fontId="2"/>
  </si>
  <si>
    <t>PからQのポイント合計</t>
  </si>
  <si>
    <t>K～Mのポイント合計</t>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</si>
  <si>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</si>
  <si>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t>特殊集団外の成人</t>
    <rPh sb="0" eb="2">
      <t>トクシュ</t>
    </rPh>
    <rPh sb="2" eb="4">
      <t>シュウダン</t>
    </rPh>
    <rPh sb="4" eb="5">
      <t>ガイ</t>
    </rPh>
    <phoneticPr fontId="2"/>
  </si>
  <si>
    <t>同意書</t>
    <rPh sb="0" eb="3">
      <t>ドウイショ</t>
    </rPh>
    <phoneticPr fontId="1"/>
  </si>
  <si>
    <t>半年ごと5年　計９回</t>
    <rPh sb="0" eb="2">
      <t>ハントシ</t>
    </rPh>
    <rPh sb="5" eb="6">
      <t>ネン</t>
    </rPh>
    <rPh sb="7" eb="8">
      <t>ケイ</t>
    </rPh>
    <rPh sb="9" eb="10">
      <t>カイ</t>
    </rPh>
    <phoneticPr fontId="1"/>
  </si>
  <si>
    <t>症例にかかるポイント
要素Ⅰ（固定）</t>
    <rPh sb="15" eb="17">
      <t>コテイ</t>
    </rPh>
    <phoneticPr fontId="1"/>
  </si>
  <si>
    <t>二重盲検
（非盲検スタッフ有）</t>
    <rPh sb="0" eb="2">
      <t>ニジュウ</t>
    </rPh>
    <rPh sb="2" eb="3">
      <t>モウ</t>
    </rPh>
    <rPh sb="3" eb="4">
      <t>ケン</t>
    </rPh>
    <rPh sb="6" eb="7">
      <t>ヒ</t>
    </rPh>
    <rPh sb="7" eb="9">
      <t>モウケン</t>
    </rPh>
    <rPh sb="13" eb="14">
      <t>ア</t>
    </rPh>
    <phoneticPr fontId="2"/>
  </si>
  <si>
    <r>
      <t xml:space="preserve">75週～
</t>
    </r>
    <r>
      <rPr>
        <sz val="7"/>
        <rFont val="ＭＳ Ｐゴシック"/>
        <family val="3"/>
        <charset val="128"/>
        <scheme val="minor"/>
      </rPr>
      <t>（25週経過まで毎に9ポイント加算）</t>
    </r>
    <rPh sb="2" eb="3">
      <t>シュウ</t>
    </rPh>
    <rPh sb="8" eb="9">
      <t>シュウ</t>
    </rPh>
    <rPh sb="9" eb="11">
      <t>ケイカ</t>
    </rPh>
    <rPh sb="13" eb="14">
      <t>マイ</t>
    </rPh>
    <rPh sb="20" eb="22">
      <t>カサン</t>
    </rPh>
    <phoneticPr fontId="1"/>
  </si>
  <si>
    <t>治験経費ポイント算出表（再生医療等製品）</t>
    <rPh sb="0" eb="2">
      <t>チケン</t>
    </rPh>
    <rPh sb="2" eb="4">
      <t>ケイヒ</t>
    </rPh>
    <rPh sb="8" eb="10">
      <t>サンシュツ</t>
    </rPh>
    <rPh sb="10" eb="11">
      <t>ヒョウ</t>
    </rPh>
    <rPh sb="12" eb="17">
      <t>サイセイイリョウナド</t>
    </rPh>
    <rPh sb="17" eb="19">
      <t>セイヒン</t>
    </rPh>
    <phoneticPr fontId="1"/>
  </si>
  <si>
    <t>製造販売後臨床試験経費ポイント算出表（再生医療等製品）</t>
    <rPh sb="0" eb="2">
      <t>セイゾウ</t>
    </rPh>
    <rPh sb="2" eb="4">
      <t>ハンバイ</t>
    </rPh>
    <rPh sb="4" eb="5">
      <t>ゴ</t>
    </rPh>
    <rPh sb="5" eb="7">
      <t>リンショウ</t>
    </rPh>
    <rPh sb="7" eb="9">
      <t>シケン</t>
    </rPh>
    <rPh sb="9" eb="11">
      <t>ケイヒ</t>
    </rPh>
    <rPh sb="15" eb="17">
      <t>サンシュツ</t>
    </rPh>
    <rPh sb="17" eb="18">
      <t>ヒョウ</t>
    </rPh>
    <rPh sb="19" eb="24">
      <t>サイセイイリョウナド</t>
    </rPh>
    <rPh sb="24" eb="26">
      <t>セイヒン</t>
    </rPh>
    <phoneticPr fontId="1"/>
  </si>
  <si>
    <t>入院・外来の別</t>
    <phoneticPr fontId="2"/>
  </si>
  <si>
    <t>瞬時静注</t>
    <rPh sb="0" eb="2">
      <t>シュンジ</t>
    </rPh>
    <rPh sb="2" eb="3">
      <t>セイ</t>
    </rPh>
    <rPh sb="3" eb="4">
      <t>チュウ</t>
    </rPh>
    <phoneticPr fontId="1"/>
  </si>
  <si>
    <t>ポイント算出内訳（医薬品・再生医療等製品治験対象）</t>
    <rPh sb="4" eb="6">
      <t>サンシュツ</t>
    </rPh>
    <rPh sb="6" eb="8">
      <t>ウチワケ</t>
    </rPh>
    <rPh sb="13" eb="15">
      <t>サイセイ</t>
    </rPh>
    <rPh sb="15" eb="17">
      <t>イリョウ</t>
    </rPh>
    <rPh sb="17" eb="18">
      <t>トウ</t>
    </rPh>
    <rPh sb="18" eb="20">
      <t>セイヒン</t>
    </rPh>
    <rPh sb="20" eb="22">
      <t>チケン</t>
    </rPh>
    <rPh sb="22" eb="24">
      <t>タイショウ</t>
    </rPh>
    <phoneticPr fontId="1"/>
  </si>
  <si>
    <t>画像検査・非侵襲的な機能検査の回数</t>
    <rPh sb="0" eb="2">
      <t>ガゾウ</t>
    </rPh>
    <rPh sb="2" eb="4">
      <t>ケンサ</t>
    </rPh>
    <rPh sb="5" eb="6">
      <t>ヒ</t>
    </rPh>
    <rPh sb="6" eb="7">
      <t>シン</t>
    </rPh>
    <rPh sb="7" eb="8">
      <t>シュウ</t>
    </rPh>
    <rPh sb="8" eb="9">
      <t>テキ</t>
    </rPh>
    <rPh sb="10" eb="12">
      <t>キノウ</t>
    </rPh>
    <rPh sb="12" eb="14">
      <t>ケンサ</t>
    </rPh>
    <rPh sb="15" eb="17">
      <t>カイスウ</t>
    </rPh>
    <phoneticPr fontId="1"/>
  </si>
  <si>
    <t>侵襲を伴う臨床薬理的検査の回数</t>
    <rPh sb="0" eb="1">
      <t>シン</t>
    </rPh>
    <rPh sb="1" eb="2">
      <t>シュウ</t>
    </rPh>
    <rPh sb="3" eb="4">
      <t>トモナ</t>
    </rPh>
    <rPh sb="5" eb="7">
      <t>リンショウ</t>
    </rPh>
    <rPh sb="7" eb="9">
      <t>ヤクリ</t>
    </rPh>
    <rPh sb="9" eb="10">
      <t>テキ</t>
    </rPh>
    <rPh sb="10" eb="12">
      <t>ケンサ</t>
    </rPh>
    <rPh sb="13" eb="15">
      <t>カイスウ</t>
    </rPh>
    <phoneticPr fontId="1"/>
  </si>
  <si>
    <t>治験・製造販売後臨床試験経費ポイント算出表（医薬品・再生医療等製品　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34" eb="36">
      <t>ダツラク</t>
    </rPh>
    <rPh sb="36" eb="38">
      <t>ショウレイ</t>
    </rPh>
    <phoneticPr fontId="1"/>
  </si>
  <si>
    <t>5回以下</t>
    <rPh sb="1" eb="2">
      <t>カイ</t>
    </rPh>
    <rPh sb="2" eb="4">
      <t>イカ</t>
    </rPh>
    <phoneticPr fontId="1"/>
  </si>
  <si>
    <t>6回以上</t>
    <rPh sb="1" eb="2">
      <t>カイ</t>
    </rPh>
    <rPh sb="2" eb="4">
      <t>イジョウ</t>
    </rPh>
    <phoneticPr fontId="1"/>
  </si>
  <si>
    <t>信大契約書式2　表3</t>
    <rPh sb="0" eb="2">
      <t>シンダイ</t>
    </rPh>
    <rPh sb="2" eb="4">
      <t>ケイヤク</t>
    </rPh>
    <rPh sb="4" eb="6">
      <t>ショシキ</t>
    </rPh>
    <rPh sb="8" eb="9">
      <t>ヒョウ</t>
    </rPh>
    <phoneticPr fontId="1"/>
  </si>
  <si>
    <r>
      <rPr>
        <b/>
        <sz val="8"/>
        <rFont val="ＭＳ Ｐゴシック"/>
        <family val="3"/>
        <charset val="128"/>
        <scheme val="minor"/>
      </rPr>
      <t>症例にかかるポイント</t>
    </r>
    <r>
      <rPr>
        <sz val="8"/>
        <rFont val="ＭＳ Ｐゴシック"/>
        <family val="3"/>
        <charset val="128"/>
        <scheme val="minor"/>
      </rPr>
      <t xml:space="preserve">
要素Ⅰ（固定）</t>
    </r>
    <rPh sb="15" eb="17">
      <t>コテイ</t>
    </rPh>
    <phoneticPr fontId="1"/>
  </si>
  <si>
    <t>外来（通院治療室を使用）</t>
    <phoneticPr fontId="1"/>
  </si>
  <si>
    <t>入院</t>
    <rPh sb="0" eb="2">
      <t>ニュウイン</t>
    </rPh>
    <phoneticPr fontId="1"/>
  </si>
  <si>
    <t>投与(使用）の経路</t>
    <rPh sb="3" eb="5">
      <t>シヨウ</t>
    </rPh>
    <phoneticPr fontId="2"/>
  </si>
  <si>
    <t>外用・経口</t>
    <phoneticPr fontId="1"/>
  </si>
  <si>
    <t>皮下・筋注・瞬時静注</t>
    <rPh sb="0" eb="2">
      <t>ヒカ</t>
    </rPh>
    <rPh sb="3" eb="5">
      <t>キンチュウ</t>
    </rPh>
    <rPh sb="6" eb="8">
      <t>シュンジ</t>
    </rPh>
    <rPh sb="8" eb="9">
      <t>セイ</t>
    </rPh>
    <phoneticPr fontId="1"/>
  </si>
  <si>
    <t>その他の注射（点滴静注、眼内,腫瘍内等）、管腔臓器等への注入または手術を伴う処置</t>
    <rPh sb="2" eb="3">
      <t>タ</t>
    </rPh>
    <rPh sb="4" eb="6">
      <t>チュウシャ</t>
    </rPh>
    <rPh sb="7" eb="9">
      <t>テンテキ</t>
    </rPh>
    <rPh sb="9" eb="11">
      <t>ジョウチュウ</t>
    </rPh>
    <rPh sb="12" eb="13">
      <t>ガン</t>
    </rPh>
    <rPh sb="13" eb="14">
      <t>ナイ</t>
    </rPh>
    <rPh sb="15" eb="18">
      <t>シュヨウナイ</t>
    </rPh>
    <rPh sb="18" eb="19">
      <t>トウ</t>
    </rPh>
    <rPh sb="21" eb="23">
      <t>カンクウ</t>
    </rPh>
    <rPh sb="23" eb="25">
      <t>ゾウキ</t>
    </rPh>
    <rPh sb="25" eb="26">
      <t>ナド</t>
    </rPh>
    <rPh sb="28" eb="30">
      <t>チュウニュウ</t>
    </rPh>
    <rPh sb="33" eb="35">
      <t>シュジュツ</t>
    </rPh>
    <rPh sb="36" eb="37">
      <t>トモナ</t>
    </rPh>
    <rPh sb="38" eb="40">
      <t>ショチ</t>
    </rPh>
    <phoneticPr fontId="1"/>
  </si>
  <si>
    <t>投与(使用）時の全身麻酔の有無</t>
    <rPh sb="0" eb="2">
      <t>トウヨ</t>
    </rPh>
    <rPh sb="3" eb="5">
      <t>シヨウ</t>
    </rPh>
    <rPh sb="6" eb="7">
      <t>ジ</t>
    </rPh>
    <rPh sb="8" eb="10">
      <t>ゼンシン</t>
    </rPh>
    <rPh sb="10" eb="12">
      <t>マスイ</t>
    </rPh>
    <rPh sb="13" eb="15">
      <t>ウム</t>
    </rPh>
    <phoneticPr fontId="1"/>
  </si>
  <si>
    <t>全身麻酔あり</t>
    <rPh sb="0" eb="2">
      <t>ゼンシン</t>
    </rPh>
    <rPh sb="2" eb="4">
      <t>マスイ</t>
    </rPh>
    <phoneticPr fontId="1"/>
  </si>
  <si>
    <t>製品製造のための細胞・組織採取</t>
    <rPh sb="0" eb="2">
      <t>セイヒン</t>
    </rPh>
    <rPh sb="2" eb="4">
      <t>セイゾウ</t>
    </rPh>
    <rPh sb="8" eb="10">
      <t>サイボウ</t>
    </rPh>
    <rPh sb="11" eb="13">
      <t>ソシキ</t>
    </rPh>
    <rPh sb="13" eb="15">
      <t>サイシュ</t>
    </rPh>
    <phoneticPr fontId="1"/>
  </si>
  <si>
    <t>採血（100ml未満）</t>
    <rPh sb="0" eb="2">
      <t>サイケツ</t>
    </rPh>
    <rPh sb="8" eb="10">
      <t>ミマン</t>
    </rPh>
    <phoneticPr fontId="1"/>
  </si>
  <si>
    <t>採血(100ml以上）</t>
    <rPh sb="0" eb="2">
      <t>サイケツ</t>
    </rPh>
    <rPh sb="8" eb="10">
      <t>イジョウ</t>
    </rPh>
    <phoneticPr fontId="1"/>
  </si>
  <si>
    <t>髄液・組織採取</t>
    <rPh sb="0" eb="2">
      <t>ズイエキ</t>
    </rPh>
    <rPh sb="3" eb="5">
      <t>ソシキ</t>
    </rPh>
    <rPh sb="5" eb="7">
      <t>サイシュ</t>
    </rPh>
    <phoneticPr fontId="1"/>
  </si>
  <si>
    <t>全身麻酔による細胞・組織採取</t>
    <rPh sb="0" eb="2">
      <t>ゼンシン</t>
    </rPh>
    <rPh sb="2" eb="4">
      <t>マスイ</t>
    </rPh>
    <rPh sb="7" eb="9">
      <t>サイボウ</t>
    </rPh>
    <rPh sb="10" eb="12">
      <t>ソシキ</t>
    </rPh>
    <rPh sb="12" eb="14">
      <t>サイシュ</t>
    </rPh>
    <phoneticPr fontId="1"/>
  </si>
  <si>
    <t>大型機器の設置管理</t>
    <rPh sb="0" eb="2">
      <t>オオガタ</t>
    </rPh>
    <rPh sb="2" eb="4">
      <t>キキ</t>
    </rPh>
    <rPh sb="5" eb="7">
      <t>セッチ</t>
    </rPh>
    <rPh sb="7" eb="9">
      <t>カンリ</t>
    </rPh>
    <phoneticPr fontId="1"/>
  </si>
  <si>
    <t>あり</t>
    <phoneticPr fontId="1"/>
  </si>
  <si>
    <t>A～Mのポイント合計</t>
    <rPh sb="8" eb="10">
      <t>ゴウケイ</t>
    </rPh>
    <phoneticPr fontId="1"/>
  </si>
  <si>
    <t>N～Pのポイント合計</t>
    <rPh sb="8" eb="10">
      <t>ゴウケイ</t>
    </rPh>
    <phoneticPr fontId="1"/>
  </si>
  <si>
    <t>Q～Rのポイント合計</t>
    <rPh sb="8" eb="10">
      <t>ゴウケイ</t>
    </rPh>
    <phoneticPr fontId="1"/>
  </si>
  <si>
    <t>投与(使用）回数</t>
    <rPh sb="0" eb="2">
      <t>トウヨ</t>
    </rPh>
    <rPh sb="3" eb="5">
      <t>シヨウ</t>
    </rPh>
    <rPh sb="6" eb="8">
      <t>カイスウ</t>
    </rPh>
    <phoneticPr fontId="1"/>
  </si>
  <si>
    <t>単回</t>
    <rPh sb="0" eb="1">
      <t>タン</t>
    </rPh>
    <rPh sb="1" eb="2">
      <t>カイ</t>
    </rPh>
    <phoneticPr fontId="2"/>
  </si>
  <si>
    <t>2回</t>
    <rPh sb="1" eb="2">
      <t>カイ</t>
    </rPh>
    <phoneticPr fontId="2"/>
  </si>
  <si>
    <t>3回</t>
    <rPh sb="1" eb="2">
      <t>カイ</t>
    </rPh>
    <phoneticPr fontId="2"/>
  </si>
  <si>
    <t>4回</t>
    <rPh sb="1" eb="2">
      <t>カイ</t>
    </rPh>
    <phoneticPr fontId="1"/>
  </si>
  <si>
    <r>
      <t xml:space="preserve">5回～
</t>
    </r>
    <r>
      <rPr>
        <sz val="7"/>
        <rFont val="ＭＳ Ｐゴシック"/>
        <family val="3"/>
        <charset val="128"/>
        <scheme val="minor"/>
      </rPr>
      <t>（1回追加ごとに6ポイント加算）</t>
    </r>
    <rPh sb="1" eb="2">
      <t>カイ</t>
    </rPh>
    <rPh sb="6" eb="7">
      <t>カイ</t>
    </rPh>
    <rPh sb="7" eb="9">
      <t>ツイカ</t>
    </rPh>
    <rPh sb="17" eb="19">
      <t>カサン</t>
    </rPh>
    <phoneticPr fontId="1"/>
  </si>
  <si>
    <t>T</t>
    <phoneticPr fontId="1"/>
  </si>
  <si>
    <t>S～Tのポイント合計</t>
    <phoneticPr fontId="1"/>
  </si>
  <si>
    <t>A～Tのポイント総計（症例ごと）</t>
    <rPh sb="8" eb="10">
      <t>ソウケイ</t>
    </rPh>
    <rPh sb="11" eb="13">
      <t>ショウレイ</t>
    </rPh>
    <phoneticPr fontId="1"/>
  </si>
  <si>
    <r>
      <t xml:space="preserve">
</t>
    </r>
    <r>
      <rPr>
        <b/>
        <sz val="8"/>
        <rFont val="ＭＳ Ｐゴシック"/>
        <family val="3"/>
        <charset val="128"/>
        <scheme val="minor"/>
      </rPr>
      <t>試験にかかるポイント</t>
    </r>
    <r>
      <rPr>
        <sz val="8"/>
        <rFont val="ＭＳ Ｐゴシック"/>
        <family val="3"/>
        <charset val="128"/>
        <scheme val="minor"/>
      </rPr>
      <t xml:space="preserve">
要素Ⅴ</t>
    </r>
    <phoneticPr fontId="1"/>
  </si>
  <si>
    <t>U</t>
    <phoneticPr fontId="1"/>
  </si>
  <si>
    <t>V</t>
    <phoneticPr fontId="1"/>
  </si>
  <si>
    <t>ポイント算出内訳（再生医療等製品治験対象）</t>
    <rPh sb="4" eb="6">
      <t>サンシュツ</t>
    </rPh>
    <rPh sb="6" eb="8">
      <t>ウチワケ</t>
    </rPh>
    <rPh sb="9" eb="11">
      <t>サイセイ</t>
    </rPh>
    <rPh sb="11" eb="13">
      <t>イリョウ</t>
    </rPh>
    <rPh sb="13" eb="14">
      <t>トウ</t>
    </rPh>
    <rPh sb="14" eb="16">
      <t>セイヒン</t>
    </rPh>
    <rPh sb="16" eb="18">
      <t>チケン</t>
    </rPh>
    <rPh sb="18" eb="20">
      <t>タイショウ</t>
    </rPh>
    <phoneticPr fontId="1"/>
  </si>
  <si>
    <t>投与（使用）回数</t>
    <rPh sb="0" eb="2">
      <t>トウヨ</t>
    </rPh>
    <rPh sb="3" eb="5">
      <t>シヨウ</t>
    </rPh>
    <rPh sb="6" eb="8">
      <t>カイスウ</t>
    </rPh>
    <phoneticPr fontId="1"/>
  </si>
  <si>
    <t>ポイント算出内訳（医薬品治験対象）</t>
    <rPh sb="4" eb="6">
      <t>サンシュツ</t>
    </rPh>
    <rPh sb="6" eb="8">
      <t>ウチワケ</t>
    </rPh>
    <rPh sb="12" eb="14">
      <t>チケン</t>
    </rPh>
    <rPh sb="14" eb="16">
      <t>タイショウ</t>
    </rPh>
    <phoneticPr fontId="1"/>
  </si>
  <si>
    <t>信大契約書式2　表6</t>
    <rPh sb="0" eb="2">
      <t>シンダイ</t>
    </rPh>
    <rPh sb="2" eb="4">
      <t>ケイヤク</t>
    </rPh>
    <rPh sb="4" eb="6">
      <t>ショシキ</t>
    </rPh>
    <rPh sb="8" eb="9">
      <t>ヒョウ</t>
    </rPh>
    <phoneticPr fontId="1"/>
  </si>
  <si>
    <t>ポイント算出内訳（医薬品製造販売後臨床試験対象）</t>
    <rPh sb="12" eb="14">
      <t>セイゾウ</t>
    </rPh>
    <rPh sb="14" eb="16">
      <t>ハンバイ</t>
    </rPh>
    <rPh sb="16" eb="17">
      <t>ゴ</t>
    </rPh>
    <rPh sb="17" eb="19">
      <t>リンショウ</t>
    </rPh>
    <rPh sb="19" eb="21">
      <t>シケン</t>
    </rPh>
    <phoneticPr fontId="1"/>
  </si>
  <si>
    <t>5回～
（1回追加ごとに6ポイント加算）</t>
    <rPh sb="1" eb="2">
      <t>カイ</t>
    </rPh>
    <rPh sb="6" eb="7">
      <t>カイ</t>
    </rPh>
    <rPh sb="7" eb="9">
      <t>ツイカ</t>
    </rPh>
    <rPh sb="17" eb="19">
      <t>カサン</t>
    </rPh>
    <phoneticPr fontId="1"/>
  </si>
  <si>
    <t>入院・外来の状況</t>
    <rPh sb="0" eb="2">
      <t>ニュウイン</t>
    </rPh>
    <rPh sb="3" eb="5">
      <t>ガイライ</t>
    </rPh>
    <rPh sb="6" eb="8">
      <t>ジョウキョウ</t>
    </rPh>
    <phoneticPr fontId="1"/>
  </si>
  <si>
    <t>対象疾患の重篤度</t>
    <rPh sb="0" eb="2">
      <t>タイショウ</t>
    </rPh>
    <rPh sb="2" eb="4">
      <t>シッカン</t>
    </rPh>
    <rPh sb="5" eb="7">
      <t>ジュウトク</t>
    </rPh>
    <rPh sb="7" eb="8">
      <t>ド</t>
    </rPh>
    <phoneticPr fontId="1"/>
  </si>
  <si>
    <t>軽度</t>
    <rPh sb="0" eb="2">
      <t>ケイド</t>
    </rPh>
    <phoneticPr fontId="1"/>
  </si>
  <si>
    <t>中等度</t>
    <rPh sb="0" eb="3">
      <t>チュウトウド</t>
    </rPh>
    <phoneticPr fontId="1"/>
  </si>
  <si>
    <t>重症・重篤</t>
    <rPh sb="0" eb="2">
      <t>ジュウショウ</t>
    </rPh>
    <rPh sb="3" eb="5">
      <t>ジュウトク</t>
    </rPh>
    <phoneticPr fontId="1"/>
  </si>
  <si>
    <t>外来</t>
    <rPh sb="0" eb="2">
      <t>ガイライ</t>
    </rPh>
    <phoneticPr fontId="1"/>
  </si>
  <si>
    <t>治験機器製造承認の状況</t>
    <rPh sb="0" eb="4">
      <t>チケンキキ</t>
    </rPh>
    <rPh sb="4" eb="6">
      <t>セイゾウ</t>
    </rPh>
    <rPh sb="6" eb="8">
      <t>ショウニン</t>
    </rPh>
    <rPh sb="9" eb="11">
      <t>ジョウキョウ</t>
    </rPh>
    <phoneticPr fontId="1"/>
  </si>
  <si>
    <t>他の適応で
国内で承認</t>
    <rPh sb="0" eb="1">
      <t>ホカ</t>
    </rPh>
    <rPh sb="2" eb="4">
      <t>テキオウ</t>
    </rPh>
    <rPh sb="6" eb="8">
      <t>コクナイ</t>
    </rPh>
    <rPh sb="9" eb="11">
      <t>ショウニン</t>
    </rPh>
    <phoneticPr fontId="1"/>
  </si>
  <si>
    <t>同一適応で
欧米で承認</t>
    <rPh sb="0" eb="2">
      <t>ドウイツ</t>
    </rPh>
    <rPh sb="2" eb="4">
      <t>テキオウ</t>
    </rPh>
    <rPh sb="6" eb="8">
      <t>オウベイ</t>
    </rPh>
    <rPh sb="9" eb="11">
      <t>ショウニン</t>
    </rPh>
    <phoneticPr fontId="1"/>
  </si>
  <si>
    <t>未承認</t>
    <rPh sb="0" eb="3">
      <t>ミショウニン</t>
    </rPh>
    <phoneticPr fontId="1"/>
  </si>
  <si>
    <t>ウエイト×8</t>
    <phoneticPr fontId="2"/>
  </si>
  <si>
    <t>研究課題名：</t>
    <phoneticPr fontId="1"/>
  </si>
  <si>
    <t>責任医師名（診療科）：　　　　　　　　　　　　　　　　　　　　　　　　　　　　（　　　　　　　　　　　　　　）</t>
    <rPh sb="0" eb="2">
      <t>セキニン</t>
    </rPh>
    <rPh sb="2" eb="4">
      <t>イシ</t>
    </rPh>
    <rPh sb="4" eb="5">
      <t>メイ</t>
    </rPh>
    <rPh sb="6" eb="9">
      <t>シンリョウカ</t>
    </rPh>
    <phoneticPr fontId="1"/>
  </si>
  <si>
    <t>M</t>
    <phoneticPr fontId="2"/>
  </si>
  <si>
    <t xml:space="preserve">クラスⅠ・Ⅱ
一般医療機器・管理医療機器
</t>
    <rPh sb="7" eb="9">
      <t>イッパン</t>
    </rPh>
    <rPh sb="9" eb="11">
      <t>イリョウ</t>
    </rPh>
    <rPh sb="11" eb="13">
      <t>キキ</t>
    </rPh>
    <rPh sb="14" eb="16">
      <t>カンリ</t>
    </rPh>
    <rPh sb="16" eb="18">
      <t>イリョウ</t>
    </rPh>
    <rPh sb="18" eb="20">
      <t>キキ</t>
    </rPh>
    <phoneticPr fontId="2"/>
  </si>
  <si>
    <t>クラスⅢ
高度管理医療機器
例）透析器、人工骨</t>
    <rPh sb="5" eb="7">
      <t>コウド</t>
    </rPh>
    <rPh sb="7" eb="9">
      <t>カンリ</t>
    </rPh>
    <rPh sb="9" eb="13">
      <t>イリョウキキ</t>
    </rPh>
    <rPh sb="14" eb="15">
      <t>レイ</t>
    </rPh>
    <rPh sb="16" eb="18">
      <t>トウセキ</t>
    </rPh>
    <rPh sb="18" eb="19">
      <t>キ</t>
    </rPh>
    <rPh sb="20" eb="23">
      <t>ジンコウコツ</t>
    </rPh>
    <phoneticPr fontId="2"/>
  </si>
  <si>
    <t>クラスⅣ
高度管理医療機器
例）ペースメーカー・
ステント</t>
    <rPh sb="5" eb="7">
      <t>コウド</t>
    </rPh>
    <rPh sb="7" eb="9">
      <t>カンリ</t>
    </rPh>
    <rPh sb="9" eb="11">
      <t>イリョウ</t>
    </rPh>
    <rPh sb="11" eb="13">
      <t>キキ</t>
    </rPh>
    <rPh sb="14" eb="15">
      <t>レイ</t>
    </rPh>
    <phoneticPr fontId="2"/>
  </si>
  <si>
    <t>クラスⅤ
高度管理医療機器
例）人工心臓</t>
    <rPh sb="5" eb="7">
      <t>コウド</t>
    </rPh>
    <rPh sb="7" eb="9">
      <t>カンリ</t>
    </rPh>
    <rPh sb="9" eb="13">
      <t>イリョウキキ</t>
    </rPh>
    <rPh sb="14" eb="15">
      <t>レイ</t>
    </rPh>
    <rPh sb="16" eb="18">
      <t>ジンコウ</t>
    </rPh>
    <rPh sb="18" eb="20">
      <t>シンゾウ</t>
    </rPh>
    <phoneticPr fontId="1"/>
  </si>
  <si>
    <t>試験にかかるポイント
要素</t>
    <phoneticPr fontId="1"/>
  </si>
  <si>
    <t>6～10回</t>
    <rPh sb="4" eb="5">
      <t>カイ</t>
    </rPh>
    <phoneticPr fontId="2"/>
  </si>
  <si>
    <t>11～20回以上</t>
    <rPh sb="5" eb="6">
      <t>カイ</t>
    </rPh>
    <rPh sb="6" eb="8">
      <t>イジョウ</t>
    </rPh>
    <phoneticPr fontId="2"/>
  </si>
  <si>
    <t>21回以上</t>
    <rPh sb="2" eb="3">
      <t>カイ</t>
    </rPh>
    <rPh sb="3" eb="5">
      <t>イジョウ</t>
    </rPh>
    <phoneticPr fontId="1"/>
  </si>
  <si>
    <t>81項目以上</t>
    <rPh sb="2" eb="4">
      <t>コウモク</t>
    </rPh>
    <rPh sb="4" eb="6">
      <t>イジョウ</t>
    </rPh>
    <phoneticPr fontId="1"/>
  </si>
  <si>
    <t>デザイン</t>
    <phoneticPr fontId="1"/>
  </si>
  <si>
    <t>オープン</t>
    <phoneticPr fontId="1"/>
  </si>
  <si>
    <t>単盲検</t>
    <rPh sb="0" eb="1">
      <t>タン</t>
    </rPh>
    <rPh sb="1" eb="3">
      <t>モウケン</t>
    </rPh>
    <phoneticPr fontId="1"/>
  </si>
  <si>
    <t>二重盲検</t>
    <rPh sb="0" eb="4">
      <t>ニジュウモウケン</t>
    </rPh>
    <phoneticPr fontId="1"/>
  </si>
  <si>
    <t>二重盲検（非盲検設定あり）</t>
    <rPh sb="0" eb="4">
      <t>ニジュウモウケン</t>
    </rPh>
    <rPh sb="5" eb="6">
      <t>ヒ</t>
    </rPh>
    <rPh sb="6" eb="8">
      <t>モウケン</t>
    </rPh>
    <rPh sb="8" eb="10">
      <t>セッテイ</t>
    </rPh>
    <phoneticPr fontId="1"/>
  </si>
  <si>
    <t>L</t>
    <phoneticPr fontId="2"/>
  </si>
  <si>
    <t>対照機器の使用</t>
    <rPh sb="0" eb="2">
      <t>タイショウ</t>
    </rPh>
    <rPh sb="2" eb="4">
      <t>キキ</t>
    </rPh>
    <rPh sb="5" eb="7">
      <t>シヨウ</t>
    </rPh>
    <phoneticPr fontId="1"/>
  </si>
  <si>
    <t>使用</t>
    <rPh sb="0" eb="2">
      <t>シヨウ</t>
    </rPh>
    <phoneticPr fontId="1"/>
  </si>
  <si>
    <t>J</t>
    <phoneticPr fontId="2"/>
  </si>
  <si>
    <t>N</t>
    <phoneticPr fontId="2"/>
  </si>
  <si>
    <t>51～101枚</t>
    <rPh sb="6" eb="7">
      <t>マイ</t>
    </rPh>
    <phoneticPr fontId="1"/>
  </si>
  <si>
    <t>信大契約書式2　表5</t>
    <rPh sb="0" eb="2">
      <t>シンダイ</t>
    </rPh>
    <rPh sb="2" eb="4">
      <t>ケイヤク</t>
    </rPh>
    <rPh sb="4" eb="6">
      <t>ショシキ</t>
    </rPh>
    <rPh sb="8" eb="9">
      <t>ヒョウ</t>
    </rPh>
    <phoneticPr fontId="1"/>
  </si>
  <si>
    <t>信大契約書式2　表7-1</t>
    <rPh sb="0" eb="2">
      <t>シンダイ</t>
    </rPh>
    <rPh sb="2" eb="4">
      <t>ケイヤク</t>
    </rPh>
    <rPh sb="4" eb="6">
      <t>ショシキ</t>
    </rPh>
    <rPh sb="8" eb="9">
      <t>ヒョウ</t>
    </rPh>
    <phoneticPr fontId="1"/>
  </si>
  <si>
    <t>信大契約書式2　表8-2</t>
    <rPh sb="0" eb="2">
      <t>シンダイ</t>
    </rPh>
    <rPh sb="2" eb="4">
      <t>ケイヤク</t>
    </rPh>
    <rPh sb="4" eb="6">
      <t>ショシキ</t>
    </rPh>
    <rPh sb="8" eb="9">
      <t>ヒョウ</t>
    </rPh>
    <phoneticPr fontId="1"/>
  </si>
  <si>
    <t>信大契約書式2　表8-1</t>
    <rPh sb="0" eb="2">
      <t>シンダイ</t>
    </rPh>
    <rPh sb="2" eb="4">
      <t>ケイヤク</t>
    </rPh>
    <rPh sb="4" eb="6">
      <t>ショシキ</t>
    </rPh>
    <rPh sb="8" eb="9">
      <t>ヒョウ</t>
    </rPh>
    <phoneticPr fontId="1"/>
  </si>
  <si>
    <t>信大契約書式2　表7-2</t>
    <rPh sb="0" eb="2">
      <t>シンダイ</t>
    </rPh>
    <rPh sb="2" eb="4">
      <t>ケイヤク</t>
    </rPh>
    <rPh sb="4" eb="6">
      <t>ショシキ</t>
    </rPh>
    <rPh sb="8" eb="9">
      <t>ヒョウ</t>
    </rPh>
    <phoneticPr fontId="1"/>
  </si>
  <si>
    <t>信大契約書式2　表2</t>
    <rPh sb="0" eb="2">
      <t>シンダイ</t>
    </rPh>
    <rPh sb="2" eb="4">
      <t>ケイヤク</t>
    </rPh>
    <rPh sb="4" eb="6">
      <t>ショシキ</t>
    </rPh>
    <rPh sb="8" eb="9">
      <t>ヒョウ</t>
    </rPh>
    <phoneticPr fontId="1"/>
  </si>
  <si>
    <t>20項目以内</t>
    <rPh sb="2" eb="4">
      <t>コウモク</t>
    </rPh>
    <rPh sb="4" eb="6">
      <t>イナイ</t>
    </rPh>
    <phoneticPr fontId="2"/>
  </si>
  <si>
    <t>21～50項目</t>
    <rPh sb="5" eb="7">
      <t>コウモク</t>
    </rPh>
    <phoneticPr fontId="2"/>
  </si>
  <si>
    <t>51～80項目</t>
    <rPh sb="5" eb="7">
      <t>コウモク</t>
    </rPh>
    <phoneticPr fontId="2"/>
  </si>
  <si>
    <t>A～Jのポイント総計（症例ごと）</t>
    <rPh sb="8" eb="10">
      <t>ソウケイ</t>
    </rPh>
    <rPh sb="11" eb="13">
      <t>ショウレイ</t>
    </rPh>
    <phoneticPr fontId="2"/>
  </si>
  <si>
    <t>K～Nのポイント合計（試験ごと）</t>
    <rPh sb="8" eb="10">
      <t>ゴウケイ</t>
    </rPh>
    <rPh sb="11" eb="13">
      <t>シケン</t>
    </rPh>
    <phoneticPr fontId="2"/>
  </si>
  <si>
    <r>
      <t xml:space="preserve">
</t>
    </r>
    <r>
      <rPr>
        <b/>
        <sz val="8"/>
        <rFont val="ＭＳ Ｐゴシック"/>
        <family val="3"/>
        <charset val="128"/>
        <scheme val="minor"/>
      </rPr>
      <t>試験にかかるポイント</t>
    </r>
    <r>
      <rPr>
        <sz val="8"/>
        <rFont val="ＭＳ Ｐゴシック"/>
        <family val="3"/>
        <charset val="128"/>
        <scheme val="minor"/>
      </rPr>
      <t xml:space="preserve">
要素</t>
    </r>
    <phoneticPr fontId="1"/>
  </si>
  <si>
    <t>A～Cのポイント総計（症例ごと）</t>
    <rPh sb="8" eb="10">
      <t>ソウケイ</t>
    </rPh>
    <rPh sb="11" eb="13">
      <t>ショウレイ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</si>
</sst>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10"/>
      <name val="ＭＳ Ｐゴシック"/>
      <family val="3"/>
      <charset val="128"/>
      <scheme val="minor"/>
    </font>
    <font>
      <b/>
      <sz val="9"/>
      <name val="ＭＳ Ｐゴシック"/>
      <family val="3"/>
      <charset val="128"/>
      <scheme val="minor"/>
    </font>
    <font>
      <b/>
      <sz val="8"/>
      <name val="ＭＳ Ｐゴシック"/>
      <family val="3"/>
      <charset val="128"/>
      <scheme val="minor"/>
    </font>
    <font>
      <b/>
      <sz val="14"/>
      <name val="ＭＳ Ｐゴシック"/>
      <family val="3"/>
      <charset val="128"/>
      <scheme val="minor"/>
    </font>
    <font>
      <strike/>
      <sz val="8"/>
      <name val="ＭＳ Ｐゴシック"/>
      <family val="3"/>
      <charset val="128"/>
      <scheme val="minor"/>
    </font>
    <font>
      <b/>
      <sz val="11"/>
      <name val="ＭＳ Ｐゴシック"/>
      <family val="3"/>
      <charset val="128"/>
      <scheme val="minor"/>
    </font>
  </fonts>
  <fills count="10">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CC99"/>
        <bgColor indexed="64"/>
      </patternFill>
    </fill>
    <fill>
      <patternFill patternType="solid">
        <fgColor theme="0"/>
        <bgColor indexed="64"/>
      </patternFill>
    </fill>
    <fill>
      <patternFill patternType="solid">
        <fgColor rgb="FFFFE5FF"/>
        <bgColor indexed="64"/>
      </patternFill>
    </fill>
    <fill>
      <patternFill patternType="solid">
        <fgColor rgb="FFFFD1D1"/>
        <bgColor indexed="64"/>
      </patternFill>
    </fill>
    <fill>
      <patternFill patternType="solid">
        <fgColor rgb="FFE6CDFF"/>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s>
  <cellStyleXfs count="1">
    <xf numFmtId="0" fontId="0" fillId="0" borderId="0">
      <alignment vertical="center"/>
    </xf>
  </cellStyleXfs>
  <cellXfs count="702">
    <xf numFmtId="0" fontId="0" fillId="0" borderId="0" xfId="0">
      <alignment vertical="center"/>
    </xf>
    <xf numFmtId="0" fontId="3" fillId="0" borderId="0" xfId="0" applyFont="1">
      <alignment vertical="center"/>
    </xf>
    <xf numFmtId="0" fontId="4" fillId="0" borderId="0" xfId="0" applyFont="1">
      <alignment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0" xfId="0" applyFont="1" applyAlignment="1">
      <alignment vertical="center" wrapText="1"/>
    </xf>
    <xf numFmtId="0" fontId="5" fillId="4" borderId="9" xfId="0" applyFont="1" applyFill="1" applyBorder="1" applyAlignment="1">
      <alignment horizontal="center" vertical="center"/>
    </xf>
    <xf numFmtId="0" fontId="5" fillId="4" borderId="12" xfId="0" applyFont="1" applyFill="1" applyBorder="1" applyAlignment="1">
      <alignment horizontal="center" vertical="center"/>
    </xf>
    <xf numFmtId="0" fontId="5" fillId="2" borderId="42" xfId="0" applyFont="1" applyFill="1" applyBorder="1">
      <alignment vertical="center"/>
    </xf>
    <xf numFmtId="0" fontId="5" fillId="3" borderId="42" xfId="0" applyFont="1" applyFill="1" applyBorder="1">
      <alignment vertical="center"/>
    </xf>
    <xf numFmtId="0" fontId="5" fillId="2" borderId="5" xfId="0" applyFont="1" applyFill="1" applyBorder="1" applyAlignment="1">
      <alignment horizontal="center" vertical="center"/>
    </xf>
    <xf numFmtId="0" fontId="5" fillId="2" borderId="48" xfId="0" applyFont="1" applyFill="1" applyBorder="1" applyAlignment="1">
      <alignment horizontal="center" vertical="center"/>
    </xf>
    <xf numFmtId="0" fontId="5" fillId="3" borderId="44" xfId="0" applyFont="1" applyFill="1" applyBorder="1">
      <alignment vertical="center"/>
    </xf>
    <xf numFmtId="0" fontId="5" fillId="4" borderId="9"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lignment vertical="center" wrapText="1"/>
    </xf>
    <xf numFmtId="0" fontId="3" fillId="0" borderId="0" xfId="0" applyFont="1" applyAlignment="1">
      <alignment vertical="top" wrapText="1"/>
    </xf>
    <xf numFmtId="0" fontId="5" fillId="3"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42" xfId="0" applyFont="1" applyFill="1" applyBorder="1">
      <alignment vertical="center"/>
    </xf>
    <xf numFmtId="0" fontId="5" fillId="7" borderId="9" xfId="0" applyFont="1" applyFill="1" applyBorder="1" applyAlignment="1">
      <alignment horizontal="center" vertical="center" wrapText="1"/>
    </xf>
    <xf numFmtId="0" fontId="5" fillId="7" borderId="15" xfId="0" applyFont="1" applyFill="1" applyBorder="1">
      <alignment vertic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4" borderId="52"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59" xfId="0" applyFont="1" applyFill="1" applyBorder="1">
      <alignment vertical="center"/>
    </xf>
    <xf numFmtId="0" fontId="5" fillId="4" borderId="42" xfId="0" applyFont="1" applyFill="1" applyBorder="1">
      <alignment vertical="center"/>
    </xf>
    <xf numFmtId="0" fontId="5" fillId="4" borderId="71" xfId="0" applyFont="1" applyFill="1" applyBorder="1" applyAlignment="1">
      <alignment horizontal="center" vertical="center"/>
    </xf>
    <xf numFmtId="0" fontId="5" fillId="4" borderId="72" xfId="0" applyFont="1" applyFill="1" applyBorder="1">
      <alignment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15" xfId="0" applyFont="1" applyFill="1" applyBorder="1">
      <alignment vertical="center"/>
    </xf>
    <xf numFmtId="0" fontId="5" fillId="6" borderId="0" xfId="0" applyFont="1" applyFill="1" applyAlignment="1">
      <alignment horizontal="center" vertical="center"/>
    </xf>
    <xf numFmtId="0" fontId="5" fillId="6" borderId="0" xfId="0" applyFont="1" applyFill="1" applyAlignment="1">
      <alignment horizontal="center" vertical="center" wrapText="1"/>
    </xf>
    <xf numFmtId="0" fontId="5" fillId="6" borderId="49" xfId="0" applyFont="1" applyFill="1" applyBorder="1">
      <alignment vertical="center"/>
    </xf>
    <xf numFmtId="0" fontId="3" fillId="7" borderId="5" xfId="0" applyFont="1" applyFill="1" applyBorder="1" applyAlignment="1">
      <alignment horizontal="center" vertical="center"/>
    </xf>
    <xf numFmtId="0" fontId="3" fillId="7" borderId="5" xfId="0" applyFont="1" applyFill="1" applyBorder="1">
      <alignment vertical="center"/>
    </xf>
    <xf numFmtId="0" fontId="4" fillId="7" borderId="42" xfId="0" applyFont="1" applyFill="1" applyBorder="1">
      <alignment vertical="center"/>
    </xf>
    <xf numFmtId="0" fontId="3" fillId="4" borderId="4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lignment vertical="center"/>
    </xf>
    <xf numFmtId="0" fontId="4" fillId="4" borderId="42" xfId="0" applyFont="1" applyFill="1" applyBorder="1">
      <alignment vertical="center"/>
    </xf>
    <xf numFmtId="0" fontId="3" fillId="4" borderId="43" xfId="0" applyFont="1" applyFill="1" applyBorder="1" applyAlignment="1">
      <alignment horizontal="center" vertical="center"/>
    </xf>
    <xf numFmtId="0" fontId="3" fillId="4" borderId="9" xfId="0" applyFont="1" applyFill="1" applyBorder="1" applyAlignment="1">
      <alignment horizontal="center" vertical="center"/>
    </xf>
    <xf numFmtId="0" fontId="5" fillId="4" borderId="0" xfId="0" applyFont="1" applyFill="1" applyAlignment="1">
      <alignment horizontal="right" vertical="center"/>
    </xf>
    <xf numFmtId="0" fontId="3" fillId="7" borderId="9" xfId="0" applyFont="1" applyFill="1" applyBorder="1" applyAlignment="1">
      <alignment horizontal="center" vertical="center"/>
    </xf>
    <xf numFmtId="0" fontId="3" fillId="7" borderId="12" xfId="0" applyFont="1" applyFill="1" applyBorder="1" applyAlignment="1">
      <alignment horizontal="center" vertical="center"/>
    </xf>
    <xf numFmtId="0" fontId="4" fillId="8" borderId="15" xfId="0" applyFont="1" applyFill="1" applyBorder="1">
      <alignment vertical="center"/>
    </xf>
    <xf numFmtId="0" fontId="5" fillId="8" borderId="15" xfId="0" applyFont="1" applyFill="1" applyBorder="1">
      <alignment vertical="center"/>
    </xf>
    <xf numFmtId="0" fontId="5" fillId="9" borderId="9"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5"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42" xfId="0" applyFont="1" applyFill="1" applyBorder="1">
      <alignment vertical="center"/>
    </xf>
    <xf numFmtId="0" fontId="5" fillId="9" borderId="44" xfId="0" applyFont="1" applyFill="1" applyBorder="1">
      <alignment vertical="center"/>
    </xf>
    <xf numFmtId="0" fontId="5" fillId="9" borderId="15" xfId="0" applyFont="1" applyFill="1" applyBorder="1">
      <alignment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35" xfId="0" applyFont="1" applyFill="1" applyBorder="1">
      <alignment vertical="center"/>
    </xf>
    <xf numFmtId="0" fontId="4" fillId="9" borderId="55" xfId="0" applyFont="1" applyFill="1" applyBorder="1">
      <alignment vertical="center"/>
    </xf>
    <xf numFmtId="0" fontId="3" fillId="9" borderId="41" xfId="0" applyFont="1" applyFill="1" applyBorder="1" applyAlignment="1">
      <alignment horizontal="center" vertical="center"/>
    </xf>
    <xf numFmtId="0" fontId="3" fillId="9" borderId="5" xfId="0" applyFont="1" applyFill="1" applyBorder="1" applyProtection="1">
      <alignment vertical="center"/>
      <protection locked="0"/>
    </xf>
    <xf numFmtId="0" fontId="3" fillId="9" borderId="5" xfId="0" applyFont="1" applyFill="1" applyBorder="1">
      <alignment vertical="center"/>
    </xf>
    <xf numFmtId="0" fontId="4" fillId="9" borderId="42" xfId="0" applyFont="1" applyFill="1" applyBorder="1">
      <alignment vertical="center"/>
    </xf>
    <xf numFmtId="0" fontId="3" fillId="9" borderId="3" xfId="0" applyFont="1" applyFill="1" applyBorder="1">
      <alignment vertical="center"/>
    </xf>
    <xf numFmtId="0" fontId="4" fillId="9" borderId="15" xfId="0" applyFont="1" applyFill="1" applyBorder="1">
      <alignment vertical="center"/>
    </xf>
    <xf numFmtId="0" fontId="3" fillId="9" borderId="12" xfId="0" applyFont="1" applyFill="1" applyBorder="1">
      <alignment vertical="center"/>
    </xf>
    <xf numFmtId="0" fontId="3" fillId="9" borderId="71" xfId="0" applyFont="1" applyFill="1" applyBorder="1" applyAlignment="1">
      <alignment horizontal="center" vertical="center"/>
    </xf>
    <xf numFmtId="0" fontId="4" fillId="9" borderId="47" xfId="0" applyFont="1" applyFill="1" applyBorder="1">
      <alignment vertical="center"/>
    </xf>
    <xf numFmtId="0" fontId="3" fillId="9" borderId="58" xfId="0" applyFont="1" applyFill="1" applyBorder="1" applyAlignment="1">
      <alignment horizontal="center" vertical="center"/>
    </xf>
    <xf numFmtId="0" fontId="3" fillId="9" borderId="48" xfId="0" applyFont="1" applyFill="1" applyBorder="1" applyProtection="1">
      <alignment vertical="center"/>
      <protection locked="0"/>
    </xf>
    <xf numFmtId="0" fontId="3" fillId="9" borderId="30" xfId="0" applyFont="1" applyFill="1" applyBorder="1">
      <alignment vertical="center"/>
    </xf>
    <xf numFmtId="0" fontId="4" fillId="9" borderId="59" xfId="0" applyFont="1" applyFill="1" applyBorder="1">
      <alignment vertical="center"/>
    </xf>
    <xf numFmtId="0" fontId="5" fillId="9"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0"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5" xfId="0" applyFont="1" applyFill="1" applyBorder="1" applyAlignment="1">
      <alignment horizontal="center" vertical="center"/>
    </xf>
    <xf numFmtId="0" fontId="3" fillId="9" borderId="48" xfId="0" applyFont="1" applyFill="1" applyBorder="1" applyAlignment="1">
      <alignment horizontal="center" vertical="center"/>
    </xf>
    <xf numFmtId="0" fontId="3" fillId="9" borderId="48" xfId="0" applyFont="1" applyFill="1" applyBorder="1">
      <alignment vertical="center"/>
    </xf>
    <xf numFmtId="0" fontId="3" fillId="9" borderId="71" xfId="0" applyFont="1" applyFill="1" applyBorder="1">
      <alignment vertical="center"/>
    </xf>
    <xf numFmtId="0" fontId="5" fillId="7" borderId="48" xfId="0" applyFont="1" applyFill="1" applyBorder="1" applyAlignment="1">
      <alignment horizontal="center" vertical="center"/>
    </xf>
    <xf numFmtId="0" fontId="5" fillId="7" borderId="48" xfId="0" applyFont="1" applyFill="1" applyBorder="1" applyAlignment="1">
      <alignment horizontal="center" vertical="center" wrapText="1"/>
    </xf>
    <xf numFmtId="0" fontId="5" fillId="7" borderId="59" xfId="0" applyFont="1" applyFill="1" applyBorder="1">
      <alignment vertical="center"/>
    </xf>
    <xf numFmtId="0" fontId="5" fillId="7" borderId="12" xfId="0" applyFont="1" applyFill="1" applyBorder="1" applyAlignment="1">
      <alignment horizontal="center" vertical="center" wrapText="1"/>
    </xf>
    <xf numFmtId="0" fontId="5" fillId="7" borderId="40" xfId="0" applyFont="1" applyFill="1" applyBorder="1">
      <alignment vertical="center"/>
    </xf>
    <xf numFmtId="0" fontId="5" fillId="7" borderId="71" xfId="0" applyFont="1" applyFill="1" applyBorder="1" applyAlignment="1">
      <alignment horizontal="center" vertical="center"/>
    </xf>
    <xf numFmtId="0" fontId="5" fillId="2" borderId="40" xfId="0" applyFont="1" applyFill="1" applyBorder="1">
      <alignment vertical="center"/>
    </xf>
    <xf numFmtId="0" fontId="5" fillId="2" borderId="71" xfId="0" applyFont="1" applyFill="1" applyBorder="1" applyAlignment="1">
      <alignment horizontal="center" vertical="center"/>
    </xf>
    <xf numFmtId="0" fontId="5" fillId="3" borderId="40" xfId="0" applyFont="1" applyFill="1" applyBorder="1">
      <alignment vertical="center"/>
    </xf>
    <xf numFmtId="0" fontId="5" fillId="3" borderId="71"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40" xfId="0" applyFont="1" applyFill="1" applyBorder="1">
      <alignment vertical="center"/>
    </xf>
    <xf numFmtId="0" fontId="5" fillId="9" borderId="12" xfId="0" applyFont="1" applyFill="1" applyBorder="1" applyAlignment="1">
      <alignment horizontal="center" vertical="center" wrapText="1"/>
    </xf>
    <xf numFmtId="0" fontId="5" fillId="9" borderId="12" xfId="0" applyFont="1" applyFill="1" applyBorder="1" applyAlignment="1">
      <alignment vertical="center" wrapText="1"/>
    </xf>
    <xf numFmtId="0" fontId="5" fillId="9" borderId="40" xfId="0" applyFont="1" applyFill="1" applyBorder="1">
      <alignment vertical="center"/>
    </xf>
    <xf numFmtId="0" fontId="5" fillId="9" borderId="71" xfId="0" applyFont="1" applyFill="1" applyBorder="1" applyAlignment="1">
      <alignment horizontal="center" vertical="center"/>
    </xf>
    <xf numFmtId="0" fontId="3" fillId="7" borderId="57" xfId="0" applyFont="1" applyFill="1" applyBorder="1" applyAlignment="1">
      <alignment horizontal="center" vertical="center"/>
    </xf>
    <xf numFmtId="0" fontId="3" fillId="7" borderId="12" xfId="0" applyFont="1" applyFill="1" applyBorder="1">
      <alignment vertical="center"/>
    </xf>
    <xf numFmtId="0" fontId="4" fillId="7" borderId="40" xfId="0" applyFont="1" applyFill="1" applyBorder="1">
      <alignment vertical="center"/>
    </xf>
    <xf numFmtId="0" fontId="3" fillId="7" borderId="7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38" xfId="0" applyFont="1" applyFill="1" applyBorder="1">
      <alignment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3" fillId="9" borderId="12" xfId="0" applyFont="1" applyFill="1" applyBorder="1" applyProtection="1">
      <alignment vertical="center"/>
      <protection locked="0"/>
    </xf>
    <xf numFmtId="0" fontId="4" fillId="9" borderId="40" xfId="0" applyFont="1" applyFill="1" applyBorder="1">
      <alignment vertical="center"/>
    </xf>
    <xf numFmtId="0" fontId="5" fillId="4" borderId="41" xfId="0" applyFont="1" applyFill="1" applyBorder="1" applyAlignment="1">
      <alignment horizontal="center" vertical="center"/>
    </xf>
    <xf numFmtId="0" fontId="9" fillId="7" borderId="5" xfId="0" applyFont="1" applyFill="1" applyBorder="1" applyAlignment="1">
      <alignment horizontal="center" vertical="center"/>
    </xf>
    <xf numFmtId="0" fontId="5" fillId="2" borderId="41" xfId="0" applyFont="1" applyFill="1" applyBorder="1" applyAlignment="1">
      <alignment horizontal="center" vertical="center"/>
    </xf>
    <xf numFmtId="0" fontId="5" fillId="3" borderId="41" xfId="0" applyFont="1" applyFill="1" applyBorder="1" applyAlignment="1">
      <alignment horizontal="center" vertical="center"/>
    </xf>
    <xf numFmtId="0" fontId="5" fillId="7" borderId="43"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3"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43"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6" borderId="37" xfId="0" applyFont="1" applyFill="1" applyBorder="1" applyAlignment="1">
      <alignment horizontal="center" vertical="center"/>
    </xf>
    <xf numFmtId="0" fontId="5" fillId="9" borderId="57" xfId="0" applyFont="1" applyFill="1" applyBorder="1" applyAlignment="1">
      <alignment horizontal="center" vertical="center"/>
    </xf>
    <xf numFmtId="0" fontId="5" fillId="9" borderId="43" xfId="0" applyFont="1" applyFill="1" applyBorder="1" applyAlignment="1">
      <alignment horizontal="center" vertical="center"/>
    </xf>
    <xf numFmtId="0" fontId="5" fillId="4" borderId="68" xfId="0" applyFont="1" applyFill="1" applyBorder="1" applyAlignment="1">
      <alignment horizontal="center" vertical="center"/>
    </xf>
    <xf numFmtId="0" fontId="3" fillId="8" borderId="18" xfId="0" applyFont="1" applyFill="1" applyBorder="1" applyAlignment="1">
      <alignment horizontal="right" vertical="center"/>
    </xf>
    <xf numFmtId="0" fontId="3" fillId="9" borderId="18" xfId="0" applyFont="1" applyFill="1" applyBorder="1" applyAlignment="1">
      <alignment horizontal="right" vertical="center"/>
    </xf>
    <xf numFmtId="0" fontId="3" fillId="0" borderId="0" xfId="0" applyFont="1" applyAlignment="1">
      <alignment horizontal="left" vertical="center" wrapText="1"/>
    </xf>
    <xf numFmtId="0" fontId="3" fillId="9" borderId="83" xfId="0" applyFont="1" applyFill="1" applyBorder="1" applyAlignment="1">
      <alignment horizontal="center" vertical="center"/>
    </xf>
    <xf numFmtId="0" fontId="10" fillId="0" borderId="0" xfId="0" applyFont="1" applyAlignment="1">
      <alignment horizontal="center" vertical="center" wrapText="1"/>
    </xf>
    <xf numFmtId="0" fontId="5" fillId="4" borderId="37" xfId="0" applyFont="1" applyFill="1" applyBorder="1" applyAlignment="1">
      <alignment horizontal="center" vertical="center"/>
    </xf>
    <xf numFmtId="0" fontId="3" fillId="0" borderId="0" xfId="0" applyFont="1" applyAlignment="1">
      <alignment horizontal="left"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11" xfId="0" applyFont="1" applyFill="1" applyBorder="1" applyAlignment="1">
      <alignment horizontal="center" vertical="center"/>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5" fillId="7" borderId="34" xfId="0" applyFont="1" applyFill="1" applyBorder="1" applyAlignment="1">
      <alignment horizontal="center" vertical="center" textRotation="255"/>
    </xf>
    <xf numFmtId="0" fontId="5" fillId="7" borderId="14" xfId="0" applyFont="1" applyFill="1" applyBorder="1" applyAlignment="1">
      <alignment horizontal="center" vertical="center" textRotation="255"/>
    </xf>
    <xf numFmtId="0" fontId="5" fillId="7" borderId="12" xfId="0" applyFont="1" applyFill="1" applyBorder="1" applyAlignment="1">
      <alignment horizontal="center" vertical="center" textRotation="255"/>
    </xf>
    <xf numFmtId="0" fontId="5" fillId="7" borderId="36"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1" xfId="0" applyFont="1" applyFill="1" applyBorder="1" applyAlignment="1">
      <alignment vertical="center" wrapText="1"/>
    </xf>
    <xf numFmtId="0" fontId="5" fillId="7" borderId="2" xfId="0" applyFont="1" applyFill="1" applyBorder="1" applyAlignment="1">
      <alignment vertical="center" wrapText="1"/>
    </xf>
    <xf numFmtId="0" fontId="5" fillId="7" borderId="3" xfId="0" applyFont="1" applyFill="1" applyBorder="1" applyAlignment="1">
      <alignment vertical="center" wrapText="1"/>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7" borderId="3"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27" xfId="0" applyFont="1" applyFill="1" applyBorder="1" applyAlignment="1">
      <alignment horizontal="center" vertical="center"/>
    </xf>
    <xf numFmtId="0" fontId="5" fillId="7" borderId="28" xfId="0" applyFont="1" applyFill="1" applyBorder="1" applyAlignment="1">
      <alignment horizontal="center" vertical="center"/>
    </xf>
    <xf numFmtId="0" fontId="5" fillId="7" borderId="29" xfId="0" applyFont="1" applyFill="1" applyBorder="1" applyAlignment="1">
      <alignment horizontal="center" vertical="center"/>
    </xf>
    <xf numFmtId="0" fontId="5" fillId="2" borderId="14"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38"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14"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5" fillId="2" borderId="46" xfId="0" applyFont="1" applyFill="1" applyBorder="1" applyAlignment="1">
      <alignment horizontal="center" vertical="center"/>
    </xf>
    <xf numFmtId="0" fontId="5" fillId="3" borderId="38"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4" borderId="34" xfId="0" applyFont="1" applyFill="1" applyBorder="1" applyAlignment="1">
      <alignment horizontal="center" vertical="center" textRotation="255"/>
    </xf>
    <xf numFmtId="0" fontId="5" fillId="4" borderId="14" xfId="0" applyFont="1" applyFill="1" applyBorder="1" applyAlignment="1">
      <alignment horizontal="center" vertical="center" textRotation="255"/>
    </xf>
    <xf numFmtId="0" fontId="5" fillId="4" borderId="12" xfId="0" applyFont="1" applyFill="1" applyBorder="1" applyAlignment="1">
      <alignment horizontal="center" vertical="center" textRotation="255"/>
    </xf>
    <xf numFmtId="0" fontId="5" fillId="4" borderId="36"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34" xfId="0" applyFont="1" applyFill="1" applyBorder="1" applyAlignment="1">
      <alignment horizontal="center" vertical="center" textRotation="255"/>
    </xf>
    <xf numFmtId="0" fontId="5" fillId="9" borderId="14" xfId="0" applyFont="1" applyFill="1" applyBorder="1" applyAlignment="1">
      <alignment horizontal="center" vertical="center" textRotation="255"/>
    </xf>
    <xf numFmtId="0" fontId="5" fillId="9" borderId="12" xfId="0" applyFont="1" applyFill="1" applyBorder="1" applyAlignment="1">
      <alignment horizontal="center" vertical="center" textRotation="255"/>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9"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69" xfId="0" applyFont="1" applyFill="1" applyBorder="1" applyAlignment="1">
      <alignment horizontal="center" vertical="center" wrapText="1"/>
    </xf>
    <xf numFmtId="0" fontId="5" fillId="4" borderId="70"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76" xfId="0" applyFont="1" applyFill="1" applyBorder="1" applyAlignment="1">
      <alignment horizontal="center" vertical="center"/>
    </xf>
    <xf numFmtId="0" fontId="5" fillId="4" borderId="74"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6"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9" xfId="0" applyFont="1" applyFill="1" applyBorder="1" applyAlignment="1">
      <alignment horizontal="center" vertical="center"/>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10"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3" borderId="77"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70" xfId="0" applyFont="1" applyFill="1" applyBorder="1" applyAlignment="1">
      <alignment horizontal="center" vertical="center"/>
    </xf>
    <xf numFmtId="0" fontId="5" fillId="9" borderId="45"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3" borderId="34" xfId="0" applyFont="1" applyFill="1" applyBorder="1" applyAlignment="1">
      <alignment horizontal="center" vertical="center" textRotation="255"/>
    </xf>
    <xf numFmtId="0" fontId="5" fillId="3" borderId="71" xfId="0" applyFont="1" applyFill="1" applyBorder="1" applyAlignment="1">
      <alignment horizontal="center" vertical="center" textRotation="255"/>
    </xf>
    <xf numFmtId="0" fontId="5" fillId="3" borderId="69"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7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7" borderId="45" xfId="0" applyFont="1" applyFill="1" applyBorder="1" applyAlignment="1">
      <alignment horizontal="center" vertical="center"/>
    </xf>
    <xf numFmtId="0" fontId="5" fillId="7" borderId="46"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74" xfId="0" applyFont="1" applyFill="1" applyBorder="1" applyAlignment="1">
      <alignment horizontal="center" vertical="center"/>
    </xf>
    <xf numFmtId="0" fontId="5" fillId="7" borderId="75" xfId="0" applyFont="1" applyFill="1" applyBorder="1" applyAlignment="1">
      <alignment horizontal="center" vertical="center"/>
    </xf>
    <xf numFmtId="0" fontId="5" fillId="7" borderId="76" xfId="0" applyFont="1" applyFill="1" applyBorder="1" applyAlignment="1">
      <alignment horizontal="center" vertical="center"/>
    </xf>
    <xf numFmtId="0" fontId="5" fillId="7" borderId="69"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70"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9" borderId="45" xfId="0" applyFont="1" applyFill="1" applyBorder="1" applyAlignment="1">
      <alignment horizontal="center" vertical="center"/>
    </xf>
    <xf numFmtId="0" fontId="5" fillId="9" borderId="46" xfId="0" applyFont="1" applyFill="1" applyBorder="1" applyAlignment="1">
      <alignment horizontal="center" vertical="center"/>
    </xf>
    <xf numFmtId="0" fontId="5" fillId="9" borderId="30" xfId="0" applyFont="1" applyFill="1" applyBorder="1" applyAlignment="1">
      <alignment horizontal="center" vertical="center"/>
    </xf>
    <xf numFmtId="0" fontId="5" fillId="9" borderId="45" xfId="0" applyFont="1" applyFill="1" applyBorder="1" applyAlignment="1">
      <alignment horizontal="center" vertical="center" wrapText="1"/>
    </xf>
    <xf numFmtId="0" fontId="5" fillId="9" borderId="46"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9" borderId="69" xfId="0" applyFont="1" applyFill="1" applyBorder="1" applyAlignment="1">
      <alignment horizontal="center" vertical="center"/>
    </xf>
    <xf numFmtId="0" fontId="5" fillId="9" borderId="52" xfId="0" applyFont="1" applyFill="1" applyBorder="1" applyAlignment="1">
      <alignment horizontal="center" vertical="center"/>
    </xf>
    <xf numFmtId="0" fontId="5" fillId="9" borderId="70" xfId="0" applyFont="1" applyFill="1" applyBorder="1" applyAlignment="1">
      <alignment horizontal="center" vertical="center"/>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77" xfId="0" applyFont="1" applyFill="1" applyBorder="1" applyAlignment="1">
      <alignment horizontal="center" vertical="center"/>
    </xf>
    <xf numFmtId="0" fontId="5" fillId="9" borderId="78" xfId="0" applyFont="1" applyFill="1" applyBorder="1" applyAlignment="1">
      <alignment horizontal="center" vertical="center"/>
    </xf>
    <xf numFmtId="0" fontId="5" fillId="9" borderId="79" xfId="0" applyFont="1" applyFill="1" applyBorder="1" applyAlignment="1">
      <alignment horizontal="center" vertical="center"/>
    </xf>
    <xf numFmtId="0" fontId="5" fillId="9" borderId="72"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9" borderId="71" xfId="0" applyFont="1" applyFill="1" applyBorder="1" applyAlignment="1">
      <alignment horizontal="center" vertical="center" textRotation="255"/>
    </xf>
    <xf numFmtId="0" fontId="5" fillId="4" borderId="71" xfId="0" applyFont="1" applyFill="1" applyBorder="1" applyAlignment="1">
      <alignment horizontal="center" vertical="center" textRotation="255"/>
    </xf>
    <xf numFmtId="0" fontId="5" fillId="2" borderId="34" xfId="0" applyFont="1" applyFill="1" applyBorder="1" applyAlignment="1">
      <alignment horizontal="center" vertical="center" textRotation="255"/>
    </xf>
    <xf numFmtId="0" fontId="5" fillId="2" borderId="71" xfId="0" applyFont="1" applyFill="1" applyBorder="1" applyAlignment="1">
      <alignment horizontal="center" vertical="center" textRotation="255"/>
    </xf>
    <xf numFmtId="0" fontId="5" fillId="2" borderId="3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7" borderId="71" xfId="0" applyFont="1" applyFill="1" applyBorder="1" applyAlignment="1">
      <alignment horizontal="center" vertical="center" textRotation="255"/>
    </xf>
    <xf numFmtId="0" fontId="5" fillId="7" borderId="72" xfId="0" applyFont="1" applyFill="1" applyBorder="1" applyAlignment="1">
      <alignment horizontal="center" vertical="center" wrapText="1"/>
    </xf>
    <xf numFmtId="0" fontId="5" fillId="4" borderId="65"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65"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2"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0" xfId="0" applyFont="1" applyFill="1" applyAlignment="1">
      <alignment horizontal="center" vertical="center"/>
    </xf>
    <xf numFmtId="0" fontId="5" fillId="3" borderId="50"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60" xfId="0" applyFont="1" applyFill="1" applyBorder="1" applyAlignment="1">
      <alignment horizontal="center" vertical="center"/>
    </xf>
    <xf numFmtId="0" fontId="6" fillId="2" borderId="5" xfId="0" applyFont="1" applyFill="1" applyBorder="1" applyAlignment="1">
      <alignment horizontal="left" vertical="center" wrapText="1"/>
    </xf>
    <xf numFmtId="0" fontId="5" fillId="2" borderId="5" xfId="0" applyFont="1" applyFill="1" applyBorder="1" applyAlignment="1">
      <alignment vertical="center" wrapText="1"/>
    </xf>
    <xf numFmtId="0" fontId="5" fillId="7" borderId="31" xfId="0" applyFont="1" applyFill="1" applyBorder="1" applyAlignment="1">
      <alignment horizontal="center" vertical="center" wrapText="1"/>
    </xf>
    <xf numFmtId="0" fontId="5" fillId="7" borderId="32"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0" xfId="0" applyFont="1" applyFill="1" applyAlignment="1">
      <alignment horizontal="center" vertical="center"/>
    </xf>
    <xf numFmtId="0" fontId="5" fillId="7" borderId="25" xfId="0" applyFont="1" applyFill="1" applyBorder="1" applyAlignment="1">
      <alignment horizontal="center" vertical="center"/>
    </xf>
    <xf numFmtId="0" fontId="5" fillId="7" borderId="51" xfId="0" applyFont="1" applyFill="1" applyBorder="1" applyAlignment="1">
      <alignment horizontal="center" vertical="center"/>
    </xf>
    <xf numFmtId="0" fontId="3" fillId="7" borderId="34" xfId="0" applyFont="1" applyFill="1" applyBorder="1" applyAlignment="1">
      <alignment horizontal="center" vertical="center" textRotation="255"/>
    </xf>
    <xf numFmtId="0" fontId="3" fillId="7" borderId="14" xfId="0" applyFont="1" applyFill="1" applyBorder="1" applyAlignment="1">
      <alignment horizontal="center" vertical="center" textRotation="255"/>
    </xf>
    <xf numFmtId="0" fontId="3" fillId="7" borderId="71" xfId="0" applyFont="1" applyFill="1" applyBorder="1" applyAlignment="1">
      <alignment horizontal="center" vertical="center" textRotation="255"/>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7" borderId="36" xfId="0" applyFont="1" applyFill="1" applyBorder="1" applyAlignment="1">
      <alignment horizontal="center" vertical="center"/>
    </xf>
    <xf numFmtId="0" fontId="4" fillId="7" borderId="38" xfId="0" applyFont="1" applyFill="1" applyBorder="1" applyAlignment="1">
      <alignment horizontal="center" vertical="center"/>
    </xf>
    <xf numFmtId="0" fontId="4" fillId="7" borderId="72"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70"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3" fillId="7" borderId="67" xfId="0" applyFont="1" applyFill="1" applyBorder="1" applyAlignment="1">
      <alignment horizontal="center" vertical="center"/>
    </xf>
    <xf numFmtId="0" fontId="4" fillId="9" borderId="36" xfId="0" applyFont="1" applyFill="1" applyBorder="1" applyAlignment="1">
      <alignment horizontal="center" vertical="center"/>
    </xf>
    <xf numFmtId="0" fontId="4" fillId="9" borderId="38" xfId="0" applyFont="1" applyFill="1" applyBorder="1" applyAlignment="1">
      <alignment horizontal="center" vertical="center"/>
    </xf>
    <xf numFmtId="0" fontId="4" fillId="9" borderId="7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xf>
    <xf numFmtId="0" fontId="8" fillId="8" borderId="16" xfId="0" applyFont="1" applyFill="1" applyBorder="1" applyAlignment="1">
      <alignment horizontal="right" vertical="center" wrapText="1"/>
    </xf>
    <xf numFmtId="0" fontId="3" fillId="9" borderId="73" xfId="0" applyFont="1" applyFill="1" applyBorder="1" applyAlignment="1">
      <alignment horizontal="center" vertical="center"/>
    </xf>
    <xf numFmtId="0" fontId="3" fillId="9" borderId="13" xfId="0" applyFont="1" applyFill="1" applyBorder="1" applyAlignment="1">
      <alignment horizontal="center" vertical="center"/>
    </xf>
    <xf numFmtId="0" fontId="8" fillId="9" borderId="16" xfId="0" applyFont="1" applyFill="1" applyBorder="1" applyAlignment="1">
      <alignment horizontal="right" vertical="center" wrapText="1"/>
    </xf>
    <xf numFmtId="0" fontId="3" fillId="9" borderId="5" xfId="0" applyFont="1" applyFill="1" applyBorder="1" applyAlignment="1">
      <alignment horizontal="left" vertical="center" wrapText="1"/>
    </xf>
    <xf numFmtId="0" fontId="3" fillId="9" borderId="5" xfId="0" applyFont="1" applyFill="1" applyBorder="1" applyAlignment="1">
      <alignment horizontal="center" vertical="center"/>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5" xfId="0" applyFont="1" applyFill="1" applyBorder="1" applyAlignment="1">
      <alignment horizontal="center" vertical="center"/>
    </xf>
    <xf numFmtId="0" fontId="3" fillId="9" borderId="48" xfId="0" applyFont="1" applyFill="1" applyBorder="1" applyAlignment="1">
      <alignment horizontal="left" vertical="center" wrapText="1"/>
    </xf>
    <xf numFmtId="0" fontId="3" fillId="9" borderId="48" xfId="0" applyFont="1" applyFill="1" applyBorder="1" applyAlignment="1">
      <alignment horizontal="left" vertical="center"/>
    </xf>
    <xf numFmtId="0" fontId="3" fillId="9" borderId="48"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9" borderId="8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9" borderId="69" xfId="0" applyFont="1" applyFill="1" applyBorder="1" applyAlignment="1">
      <alignment horizontal="center" vertical="center"/>
    </xf>
    <xf numFmtId="0" fontId="3" fillId="9" borderId="52" xfId="0" applyFont="1" applyFill="1" applyBorder="1" applyAlignment="1">
      <alignment horizontal="center" vertical="center"/>
    </xf>
    <xf numFmtId="0" fontId="3" fillId="9" borderId="70"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9" fillId="9" borderId="31" xfId="0" applyFont="1" applyFill="1" applyBorder="1" applyAlignment="1">
      <alignment horizontal="center" vertical="center" wrapText="1"/>
    </xf>
    <xf numFmtId="0" fontId="3" fillId="9" borderId="34" xfId="0" applyFont="1" applyFill="1" applyBorder="1" applyAlignment="1">
      <alignment horizontal="center" vertical="center" textRotation="255"/>
    </xf>
    <xf numFmtId="0" fontId="3" fillId="9" borderId="14" xfId="0" applyFont="1" applyFill="1" applyBorder="1" applyAlignment="1">
      <alignment horizontal="center" vertical="center" textRotation="255"/>
    </xf>
    <xf numFmtId="0" fontId="3" fillId="9" borderId="71" xfId="0" applyFont="1" applyFill="1" applyBorder="1" applyAlignment="1">
      <alignment horizontal="center" vertical="center" textRotation="255"/>
    </xf>
    <xf numFmtId="0" fontId="3" fillId="9" borderId="35" xfId="0" applyFont="1" applyFill="1" applyBorder="1" applyAlignment="1">
      <alignment horizontal="center" vertical="center"/>
    </xf>
    <xf numFmtId="0" fontId="5" fillId="9" borderId="77" xfId="0" applyFont="1" applyFill="1" applyBorder="1" applyAlignment="1">
      <alignment horizontal="center" vertical="center" wrapText="1"/>
    </xf>
    <xf numFmtId="0" fontId="5" fillId="9" borderId="78" xfId="0" applyFont="1" applyFill="1" applyBorder="1" applyAlignment="1">
      <alignment horizontal="center" vertical="center" wrapText="1"/>
    </xf>
    <xf numFmtId="0" fontId="5" fillId="9" borderId="79" xfId="0" applyFont="1" applyFill="1" applyBorder="1" applyAlignment="1">
      <alignment horizontal="center" vertical="center" wrapText="1"/>
    </xf>
    <xf numFmtId="0" fontId="5" fillId="4" borderId="16" xfId="0"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9" fillId="5" borderId="15" xfId="0" applyFont="1" applyFill="1" applyBorder="1" applyAlignment="1">
      <alignment horizontal="right" vertical="center"/>
    </xf>
    <xf numFmtId="0" fontId="5" fillId="9" borderId="31" xfId="0" applyFont="1" applyFill="1" applyBorder="1" applyAlignment="1">
      <alignment horizontal="center" vertical="center" wrapText="1"/>
    </xf>
    <xf numFmtId="0" fontId="5" fillId="9" borderId="32" xfId="0" applyFont="1" applyFill="1" applyBorder="1" applyAlignment="1">
      <alignment horizontal="center" vertical="center"/>
    </xf>
    <xf numFmtId="0" fontId="5" fillId="9" borderId="33" xfId="0" applyFont="1" applyFill="1" applyBorder="1" applyAlignment="1">
      <alignment horizontal="center" vertical="center"/>
    </xf>
    <xf numFmtId="0" fontId="5" fillId="9" borderId="37" xfId="0" applyFont="1" applyFill="1" applyBorder="1" applyAlignment="1">
      <alignment horizontal="center" vertical="center"/>
    </xf>
    <xf numFmtId="0" fontId="5" fillId="9" borderId="0" xfId="0" applyFont="1" applyFill="1" applyAlignment="1">
      <alignment horizontal="center" vertical="center"/>
    </xf>
    <xf numFmtId="0" fontId="5" fillId="9" borderId="25" xfId="0" applyFont="1" applyFill="1" applyBorder="1" applyAlignment="1">
      <alignment horizontal="center" vertical="center"/>
    </xf>
    <xf numFmtId="0" fontId="5" fillId="9" borderId="51" xfId="0" applyFont="1" applyFill="1" applyBorder="1" applyAlignment="1">
      <alignment horizontal="center" vertical="center"/>
    </xf>
    <xf numFmtId="0" fontId="5" fillId="9" borderId="65" xfId="0" applyFont="1" applyFill="1" applyBorder="1" applyAlignment="1">
      <alignment horizontal="center" vertical="center"/>
    </xf>
    <xf numFmtId="0" fontId="5" fillId="9" borderId="66" xfId="0" applyFont="1" applyFill="1" applyBorder="1" applyAlignment="1">
      <alignment horizontal="center" vertical="center"/>
    </xf>
    <xf numFmtId="0" fontId="5" fillId="9" borderId="67" xfId="0" applyFont="1" applyFill="1" applyBorder="1" applyAlignment="1">
      <alignment horizontal="center" vertical="center"/>
    </xf>
    <xf numFmtId="0" fontId="5" fillId="4" borderId="35" xfId="0" applyFont="1" applyFill="1" applyBorder="1" applyAlignment="1">
      <alignment horizontal="center" vertical="center"/>
    </xf>
    <xf numFmtId="0" fontId="6" fillId="4" borderId="45" xfId="0" applyFont="1" applyFill="1" applyBorder="1" applyAlignment="1">
      <alignment horizontal="center" vertical="center" wrapText="1"/>
    </xf>
    <xf numFmtId="0" fontId="6" fillId="4" borderId="30" xfId="0" applyFont="1" applyFill="1" applyBorder="1" applyAlignment="1">
      <alignment horizontal="center" vertical="center"/>
    </xf>
    <xf numFmtId="0" fontId="5" fillId="7" borderId="27"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16" xfId="0" applyFont="1" applyFill="1" applyBorder="1" applyAlignment="1">
      <alignment horizontal="right" vertical="center"/>
    </xf>
    <xf numFmtId="0" fontId="5" fillId="7" borderId="17" xfId="0" applyFont="1" applyFill="1" applyBorder="1" applyAlignment="1">
      <alignment horizontal="right" vertical="center"/>
    </xf>
    <xf numFmtId="0" fontId="5" fillId="7" borderId="18" xfId="0" applyFont="1" applyFill="1" applyBorder="1" applyAlignment="1">
      <alignment horizontal="right" vertical="center"/>
    </xf>
    <xf numFmtId="0" fontId="5" fillId="2" borderId="37" xfId="0" applyFont="1" applyFill="1" applyBorder="1" applyAlignment="1">
      <alignment horizontal="center" vertical="center" wrapText="1"/>
    </xf>
    <xf numFmtId="0" fontId="5" fillId="2" borderId="0" xfId="0" applyFont="1" applyFill="1" applyAlignment="1">
      <alignment horizontal="center" vertical="center"/>
    </xf>
    <xf numFmtId="0" fontId="5" fillId="2" borderId="2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2" borderId="15" xfId="0" applyFont="1" applyFill="1" applyBorder="1" applyAlignment="1">
      <alignment horizontal="right" vertical="center"/>
    </xf>
    <xf numFmtId="0" fontId="5" fillId="2" borderId="47" xfId="0" applyFont="1" applyFill="1" applyBorder="1" applyAlignment="1">
      <alignment horizontal="right" vertical="center"/>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15" xfId="0" applyFont="1" applyFill="1" applyBorder="1" applyAlignment="1">
      <alignment horizontal="right" vertical="center"/>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0" xfId="0" applyFont="1" applyFill="1" applyAlignment="1">
      <alignment horizontal="center" vertical="center"/>
    </xf>
    <xf numFmtId="0" fontId="5" fillId="4" borderId="25" xfId="0" applyFont="1" applyFill="1" applyBorder="1" applyAlignment="1">
      <alignment horizontal="center" vertical="center"/>
    </xf>
    <xf numFmtId="0" fontId="5" fillId="4" borderId="51"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1" fillId="7"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7" borderId="19" xfId="0" applyFont="1" applyFill="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11" fillId="7" borderId="13" xfId="0" applyFont="1" applyFill="1" applyBorder="1" applyAlignment="1">
      <alignment horizontal="center" vertical="center"/>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5" fillId="7" borderId="77" xfId="0" applyFont="1" applyFill="1" applyBorder="1" applyAlignment="1">
      <alignment horizontal="center" vertical="center" wrapText="1"/>
    </xf>
    <xf numFmtId="0" fontId="5" fillId="7" borderId="78" xfId="0" applyFont="1" applyFill="1" applyBorder="1" applyAlignment="1">
      <alignment horizontal="center" vertical="center" wrapText="1"/>
    </xf>
    <xf numFmtId="0" fontId="5" fillId="7" borderId="79" xfId="0" applyFont="1" applyFill="1" applyBorder="1" applyAlignment="1">
      <alignment horizontal="center" vertical="center" wrapText="1"/>
    </xf>
    <xf numFmtId="0" fontId="5" fillId="7" borderId="35" xfId="0" applyFont="1" applyFill="1" applyBorder="1" applyAlignment="1">
      <alignment horizontal="center" vertical="center"/>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xf>
    <xf numFmtId="0" fontId="4" fillId="4" borderId="69"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5" fillId="3" borderId="5" xfId="0" applyFont="1" applyFill="1" applyBorder="1" applyAlignment="1">
      <alignment horizontal="center" vertical="center"/>
    </xf>
    <xf numFmtId="0" fontId="5" fillId="4" borderId="6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5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2" xfId="0"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4" borderId="81" xfId="0" applyFont="1" applyFill="1" applyBorder="1" applyAlignment="1">
      <alignment horizontal="center" vertical="center"/>
    </xf>
    <xf numFmtId="0" fontId="5" fillId="4" borderId="81"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48"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59"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3" xfId="0" applyFont="1" applyFill="1" applyBorder="1" applyAlignment="1">
      <alignmen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3" fillId="0" borderId="0" xfId="0" applyFont="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9" borderId="13" xfId="0" applyFont="1" applyFill="1" applyBorder="1" applyAlignment="1">
      <alignment horizontal="left" vertical="center" wrapText="1"/>
    </xf>
    <xf numFmtId="0" fontId="3" fillId="9" borderId="13" xfId="0" applyFont="1" applyFill="1" applyBorder="1" applyAlignment="1">
      <alignment horizontal="center" vertical="center" wrapText="1"/>
    </xf>
    <xf numFmtId="0" fontId="4" fillId="9" borderId="55" xfId="0" applyFont="1" applyFill="1" applyBorder="1" applyAlignment="1">
      <alignment horizontal="center" vertical="center"/>
    </xf>
    <xf numFmtId="0" fontId="4" fillId="9" borderId="42" xfId="0" applyFont="1" applyFill="1" applyBorder="1" applyAlignment="1">
      <alignment horizontal="center" vertical="center"/>
    </xf>
    <xf numFmtId="0" fontId="4" fillId="9" borderId="59" xfId="0" applyFont="1" applyFill="1" applyBorder="1" applyAlignment="1">
      <alignment horizontal="center" vertical="center"/>
    </xf>
    <xf numFmtId="0" fontId="3" fillId="9" borderId="5" xfId="0" applyFont="1" applyFill="1" applyBorder="1" applyAlignment="1">
      <alignment horizontal="center" vertical="top" wrapText="1"/>
    </xf>
    <xf numFmtId="0" fontId="3" fillId="9" borderId="48" xfId="0" applyFont="1" applyFill="1" applyBorder="1" applyAlignment="1">
      <alignment horizontal="center" vertical="center" wrapText="1"/>
    </xf>
    <xf numFmtId="0" fontId="3" fillId="9" borderId="51" xfId="0" applyFont="1" applyFill="1" applyBorder="1" applyAlignment="1">
      <alignment horizontal="right" vertical="center"/>
    </xf>
    <xf numFmtId="0" fontId="3" fillId="9" borderId="52" xfId="0" applyFont="1" applyFill="1" applyBorder="1" applyAlignment="1">
      <alignment horizontal="right" vertical="center"/>
    </xf>
    <xf numFmtId="0" fontId="3" fillId="9" borderId="5" xfId="0" applyFont="1" applyFill="1" applyBorder="1" applyAlignment="1">
      <alignment horizontal="center" vertical="top"/>
    </xf>
    <xf numFmtId="0" fontId="3" fillId="9" borderId="56"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45"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75" xfId="0" applyFont="1" applyFill="1" applyBorder="1" applyAlignment="1">
      <alignment horizontal="center" vertical="center"/>
    </xf>
    <xf numFmtId="0" fontId="3" fillId="9" borderId="76"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66" xfId="0" applyFont="1" applyFill="1" applyBorder="1" applyAlignment="1">
      <alignment horizontal="center" vertical="center"/>
    </xf>
    <xf numFmtId="0" fontId="3" fillId="9" borderId="67" xfId="0" applyFont="1" applyFill="1" applyBorder="1" applyAlignment="1">
      <alignment horizontal="center" vertical="center"/>
    </xf>
    <xf numFmtId="0" fontId="3" fillId="9" borderId="1" xfId="0" applyFont="1" applyFill="1" applyBorder="1" applyAlignment="1">
      <alignment horizontal="center" vertical="top" wrapText="1"/>
    </xf>
    <xf numFmtId="0" fontId="3" fillId="9" borderId="2" xfId="0" applyFont="1" applyFill="1" applyBorder="1" applyAlignment="1">
      <alignment horizontal="center" vertical="top"/>
    </xf>
    <xf numFmtId="0" fontId="3" fillId="9" borderId="3" xfId="0" applyFont="1" applyFill="1" applyBorder="1" applyAlignment="1">
      <alignment horizontal="center" vertical="top"/>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7" borderId="12" xfId="0" applyFont="1" applyFill="1" applyBorder="1" applyAlignment="1">
      <alignment horizontal="center" vertical="center"/>
    </xf>
    <xf numFmtId="0" fontId="3" fillId="7" borderId="10" xfId="0" applyFont="1" applyFill="1" applyBorder="1" applyAlignment="1">
      <alignment horizontal="center" vertical="center" wrapText="1"/>
    </xf>
    <xf numFmtId="0" fontId="3" fillId="7" borderId="4"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65" xfId="0" applyFont="1" applyFill="1" applyBorder="1" applyAlignment="1">
      <alignment horizontal="center" vertical="center" wrapText="1"/>
    </xf>
    <xf numFmtId="0" fontId="3" fillId="7" borderId="66" xfId="0" applyFont="1" applyFill="1" applyBorder="1" applyAlignment="1">
      <alignment horizontal="center" vertical="center" wrapText="1"/>
    </xf>
    <xf numFmtId="0" fontId="3" fillId="7" borderId="67" xfId="0" applyFont="1" applyFill="1" applyBorder="1" applyAlignment="1">
      <alignment horizontal="center" vertical="center" wrapText="1"/>
    </xf>
    <xf numFmtId="0" fontId="12" fillId="0" borderId="0" xfId="0" applyFont="1">
      <alignment vertical="center"/>
    </xf>
    <xf numFmtId="0" fontId="3" fillId="7" borderId="1"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3" fillId="4" borderId="19" xfId="0" applyFont="1" applyFill="1" applyBorder="1" applyAlignment="1">
      <alignment horizontal="center" vertical="center" wrapText="1"/>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12" fillId="0" borderId="37" xfId="0" applyFont="1" applyBorder="1">
      <alignment vertical="center"/>
    </xf>
    <xf numFmtId="0" fontId="4" fillId="0" borderId="0" xfId="0" applyFont="1" applyFill="1">
      <alignment vertical="center"/>
    </xf>
    <xf numFmtId="0" fontId="4" fillId="0" borderId="17" xfId="0" applyFont="1" applyBorder="1" applyAlignment="1">
      <alignment horizontal="right" vertical="center" wrapText="1"/>
    </xf>
    <xf numFmtId="0" fontId="4" fillId="0" borderId="17" xfId="0" applyFont="1" applyBorder="1">
      <alignment vertical="center"/>
    </xf>
    <xf numFmtId="0" fontId="4" fillId="0" borderId="18" xfId="0" applyFont="1" applyBorder="1">
      <alignment vertical="center"/>
    </xf>
    <xf numFmtId="0" fontId="3" fillId="0" borderId="37" xfId="0" applyFont="1" applyBorder="1" applyAlignment="1">
      <alignment vertical="center" wrapText="1"/>
    </xf>
    <xf numFmtId="0" fontId="3" fillId="0" borderId="0" xfId="0" applyFont="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3" fillId="0" borderId="37" xfId="0" applyFont="1" applyBorder="1" applyAlignment="1">
      <alignment vertical="center" wrapText="1"/>
    </xf>
    <xf numFmtId="0" fontId="4" fillId="0" borderId="0" xfId="0" applyFont="1" applyAlignment="1">
      <alignment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70" xfId="0" applyFont="1" applyBorder="1" applyAlignment="1">
      <alignment horizontal="center" vertical="center" wrapText="1"/>
    </xf>
    <xf numFmtId="0" fontId="3" fillId="9" borderId="57" xfId="0" applyFont="1" applyFill="1" applyBorder="1" applyAlignment="1">
      <alignment horizontal="center" vertical="center"/>
    </xf>
    <xf numFmtId="0" fontId="4" fillId="0" borderId="18" xfId="0" applyFont="1" applyBorder="1" applyAlignment="1">
      <alignment horizontal="right" vertical="center" wrapText="1"/>
    </xf>
    <xf numFmtId="0" fontId="12" fillId="0" borderId="0" xfId="0" applyFont="1" applyAlignment="1">
      <alignment horizontal="left" vertical="center" wrapText="1"/>
    </xf>
    <xf numFmtId="0" fontId="3" fillId="0" borderId="0" xfId="0" applyFont="1" applyAlignment="1">
      <alignment horizontal="center" vertical="center" wrapText="1"/>
    </xf>
    <xf numFmtId="0" fontId="10" fillId="0" borderId="0" xfId="0" applyFont="1" applyAlignment="1">
      <alignment vertical="center" wrapText="1"/>
    </xf>
    <xf numFmtId="0" fontId="5" fillId="4" borderId="43" xfId="0" applyFont="1" applyFill="1" applyBorder="1" applyAlignment="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8" borderId="16" xfId="0" applyFont="1" applyFill="1" applyBorder="1" applyAlignment="1">
      <alignment horizontal="right" vertical="center"/>
    </xf>
    <xf numFmtId="0" fontId="5" fillId="8" borderId="17" xfId="0" applyFont="1" applyFill="1" applyBorder="1" applyAlignment="1">
      <alignment horizontal="right" vertical="center"/>
    </xf>
    <xf numFmtId="0" fontId="5" fillId="8" borderId="18" xfId="0" applyFont="1" applyFill="1" applyBorder="1" applyAlignment="1">
      <alignment horizontal="right" vertical="center"/>
    </xf>
    <xf numFmtId="0" fontId="5" fillId="2" borderId="15" xfId="0" applyFont="1" applyFill="1" applyBorder="1">
      <alignment vertical="center"/>
    </xf>
    <xf numFmtId="0" fontId="5" fillId="3" borderId="15" xfId="0" applyFont="1" applyFill="1" applyBorder="1">
      <alignment vertical="center"/>
    </xf>
    <xf numFmtId="0" fontId="4" fillId="6" borderId="0" xfId="0" applyFont="1" applyFill="1">
      <alignment vertical="center"/>
    </xf>
    <xf numFmtId="0" fontId="5" fillId="5" borderId="15" xfId="0" applyFont="1" applyFill="1" applyBorder="1">
      <alignment vertical="center"/>
    </xf>
    <xf numFmtId="0" fontId="9" fillId="9" borderId="15" xfId="0" applyFont="1" applyFill="1" applyBorder="1" applyAlignment="1">
      <alignment horizontal="righ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80" xfId="0" applyFont="1" applyFill="1" applyBorder="1" applyAlignment="1">
      <alignment horizontal="center" vertical="center"/>
    </xf>
    <xf numFmtId="0" fontId="9" fillId="5" borderId="16" xfId="0" applyFont="1" applyFill="1" applyBorder="1" applyAlignment="1">
      <alignment horizontal="right" vertical="center"/>
    </xf>
    <xf numFmtId="0" fontId="5" fillId="5" borderId="17" xfId="0" applyFont="1" applyFill="1" applyBorder="1" applyAlignment="1">
      <alignment horizontal="right" vertical="center"/>
    </xf>
    <xf numFmtId="0" fontId="5" fillId="5" borderId="18" xfId="0" applyFont="1" applyFill="1" applyBorder="1" applyAlignment="1">
      <alignment horizontal="right" vertical="center"/>
    </xf>
    <xf numFmtId="0" fontId="5" fillId="9" borderId="35" xfId="0" applyFont="1" applyFill="1" applyBorder="1" applyAlignment="1">
      <alignment horizontal="center" vertical="center"/>
    </xf>
    <xf numFmtId="0" fontId="5" fillId="9" borderId="15" xfId="0" applyFont="1" applyFill="1" applyBorder="1" applyAlignment="1">
      <alignment horizontal="right" vertical="center"/>
    </xf>
    <xf numFmtId="0" fontId="5" fillId="7" borderId="58" xfId="0" applyFont="1" applyFill="1" applyBorder="1" applyAlignment="1">
      <alignment horizontal="center" vertical="center"/>
    </xf>
    <xf numFmtId="0" fontId="5" fillId="7" borderId="74" xfId="0" applyFont="1" applyFill="1" applyBorder="1" applyAlignment="1">
      <alignment horizontal="center" vertical="center" wrapText="1"/>
    </xf>
    <xf numFmtId="0" fontId="5" fillId="7" borderId="75" xfId="0" applyFont="1" applyFill="1" applyBorder="1" applyAlignment="1">
      <alignment horizontal="center" vertical="center" wrapText="1"/>
    </xf>
    <xf numFmtId="0" fontId="5" fillId="7" borderId="76" xfId="0" applyFont="1" applyFill="1" applyBorder="1" applyAlignment="1">
      <alignment horizontal="center" vertical="center" wrapText="1"/>
    </xf>
    <xf numFmtId="0" fontId="10" fillId="0" borderId="0" xfId="0" applyFont="1">
      <alignmen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63"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63" xfId="0" applyFont="1" applyFill="1" applyBorder="1" applyAlignment="1">
      <alignment horizontal="lef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63" xfId="0" applyFont="1" applyFill="1" applyBorder="1" applyAlignment="1">
      <alignment horizontal="left" vertical="center"/>
    </xf>
    <xf numFmtId="0" fontId="4" fillId="4" borderId="45" xfId="0" applyFont="1" applyFill="1" applyBorder="1" applyAlignment="1">
      <alignment horizontal="left" vertical="center"/>
    </xf>
    <xf numFmtId="0" fontId="4" fillId="4" borderId="46" xfId="0" applyFont="1" applyFill="1" applyBorder="1" applyAlignment="1">
      <alignment horizontal="left" vertical="center"/>
    </xf>
    <xf numFmtId="0" fontId="4" fillId="4" borderId="64" xfId="0" applyFont="1" applyFill="1" applyBorder="1" applyAlignment="1">
      <alignment horizontal="left" vertical="center"/>
    </xf>
    <xf numFmtId="0" fontId="5" fillId="7" borderId="39" xfId="0" applyFont="1" applyFill="1" applyBorder="1" applyAlignment="1">
      <alignment horizontal="center" vertical="center"/>
    </xf>
    <xf numFmtId="0" fontId="5" fillId="2" borderId="3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4" fillId="0" borderId="0" xfId="0" applyFont="1" applyAlignment="1">
      <alignment horizontal="right" vertical="center"/>
    </xf>
    <xf numFmtId="0" fontId="5" fillId="4" borderId="39" xfId="0" applyFont="1" applyFill="1" applyBorder="1" applyAlignment="1">
      <alignment horizontal="center" vertical="center"/>
    </xf>
    <xf numFmtId="0" fontId="5" fillId="5" borderId="15" xfId="0" applyFont="1" applyFill="1" applyBorder="1" applyAlignment="1">
      <alignment horizontal="right" vertical="center"/>
    </xf>
    <xf numFmtId="0" fontId="5" fillId="9" borderId="39" xfId="0" applyFont="1" applyFill="1" applyBorder="1" applyAlignment="1">
      <alignment horizontal="center" vertical="center"/>
    </xf>
    <xf numFmtId="0" fontId="5" fillId="9" borderId="41"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5" fillId="9"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5FF"/>
      <color rgb="FF0000FF"/>
      <color rgb="FFCCFFCC"/>
      <color rgb="FFE6CDFF"/>
      <color rgb="FFCC99FF"/>
      <color rgb="FFFFD1D1"/>
      <color rgb="FFCCFFFF"/>
      <color rgb="FFFFCCFF"/>
      <color rgb="FFFF757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9527</xdr:rowOff>
    </xdr:from>
    <xdr:to>
      <xdr:col>8</xdr:col>
      <xdr:colOff>676275</xdr:colOff>
      <xdr:row>58</xdr:row>
      <xdr:rowOff>114301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9527"/>
          <a:ext cx="6162675" cy="10048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ポイントの算定方法（作成例参照）</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治験（医薬品）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・抗がん剤以外の医薬品治験の場合、プロトコール上に規定された検査や画像診断の回数、観察回数、投与期間等を表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・抗がん剤対象治験の場合、プロトコール上に規定された検査や画像診断の回数、観察回数、投与期間等を、表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 断等の回数を表</a:t>
          </a:r>
          <a:r>
            <a:rPr lang="en-US" altLang="ja-JP" sz="1100">
              <a:solidFill>
                <a:schemeClr val="dk1"/>
              </a:solidFill>
              <a:effectLst/>
              <a:latin typeface="+mn-lt"/>
              <a:ea typeface="+mn-ea"/>
              <a:cs typeface="+mn-cs"/>
            </a:rPr>
            <a:t>7-1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承認申請に使用される文書等の作成、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 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・観察期脱落例に関しては、プロトコール上に規定されている前観察期間中の検査等の回数を表</a:t>
          </a:r>
          <a:r>
            <a:rPr lang="en-US" altLang="ja-JP" sz="1100">
              <a:solidFill>
                <a:schemeClr val="dk1"/>
              </a:solidFill>
              <a:effectLst/>
              <a:latin typeface="+mn-lt"/>
              <a:ea typeface="+mn-ea"/>
              <a:cs typeface="+mn-cs"/>
            </a:rPr>
            <a:t>7-2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治験（再生医療等製品）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・観察期脱落例に関しては、プロトコール上に規定されている前観察期間中の観察項目数、検査及び画像診断等の回数を表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製造販売後臨床試験（医薬品）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に記入し、ポイントを算出する。また要素Ⅱ～Ⅳについては、別表②へ検査や画像診断の回数、観察回数、投与期間等の内訳を記載する。</a:t>
          </a:r>
        </a:p>
        <a:p>
          <a:r>
            <a:rPr lang="ja-JP" altLang="ja-JP" sz="1100">
              <a:solidFill>
                <a:schemeClr val="dk1"/>
              </a:solidFill>
              <a:effectLst/>
              <a:latin typeface="+mn-lt"/>
              <a:ea typeface="+mn-ea"/>
              <a:cs typeface="+mn-cs"/>
            </a:rPr>
            <a:t>・抗がん剤対象製造販売後臨床試験の場合、プロトコール上に規定された検査や画像診断の回数、観察回数、投与期間等を表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に記入し、ポイントを算出する。また要素Ⅱ～Ⅳについては、別表②へ実施された検査や画像診断の回数、観察回数、投与期間等の内訳を記載する。</a:t>
          </a:r>
        </a:p>
        <a:p>
          <a:r>
            <a:rPr lang="ja-JP" altLang="ja-JP" sz="1100">
              <a:solidFill>
                <a:schemeClr val="dk1"/>
              </a:solidFill>
              <a:effectLst/>
              <a:latin typeface="+mn-lt"/>
              <a:ea typeface="+mn-ea"/>
              <a:cs typeface="+mn-cs"/>
            </a:rPr>
            <a:t>・表 </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再審査・再評価用の文書等の作成、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7-2</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製造販売後臨床試験（再生医療等製品）</a:t>
          </a:r>
          <a:endParaRPr lang="ja-JP" altLang="ja-JP" sz="1100" u="sng">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に記入し、ポイントを算出する。また要素Ⅱ～Ⅳについては、別表②へ実施された検査や画像診断 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・観察期脱落例に関しては、プロトコール上のスケジュールに規定されている前観察期間中の観察項目数、検査及び画像診断の回数を表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体外診断用医薬品（治験）</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・プロトコール上に規定された内容を表</a:t>
          </a:r>
          <a:r>
            <a:rPr lang="en-US" altLang="ja-JP" sz="1100">
              <a:solidFill>
                <a:schemeClr val="dk1"/>
              </a:solidFill>
              <a:effectLst/>
              <a:latin typeface="+mn-lt"/>
              <a:ea typeface="+mn-ea"/>
              <a:cs typeface="+mn-cs"/>
            </a:rPr>
            <a:t>8-1</a:t>
          </a:r>
          <a:r>
            <a:rPr lang="ja-JP" altLang="ja-JP" sz="1100">
              <a:solidFill>
                <a:schemeClr val="dk1"/>
              </a:solidFill>
              <a:effectLst/>
              <a:latin typeface="+mn-lt"/>
              <a:ea typeface="+mn-ea"/>
              <a:cs typeface="+mn-cs"/>
            </a:rPr>
            <a:t>または（及び）表</a:t>
          </a:r>
          <a:r>
            <a:rPr lang="en-US" altLang="ja-JP" sz="1100">
              <a:solidFill>
                <a:schemeClr val="dk1"/>
              </a:solidFill>
              <a:effectLst/>
              <a:latin typeface="+mn-lt"/>
              <a:ea typeface="+mn-ea"/>
              <a:cs typeface="+mn-cs"/>
            </a:rPr>
            <a:t>8-2</a:t>
          </a:r>
          <a:r>
            <a:rPr lang="ja-JP" altLang="ja-JP" sz="1100">
              <a:solidFill>
                <a:schemeClr val="dk1"/>
              </a:solidFill>
              <a:effectLst/>
              <a:latin typeface="+mn-lt"/>
              <a:ea typeface="+mn-ea"/>
              <a:cs typeface="+mn-cs"/>
            </a:rPr>
            <a:t>に記入し、ポイントを算出する。</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247650</xdr:colOff>
      <xdr:row>9</xdr:row>
      <xdr:rowOff>57151</xdr:rowOff>
    </xdr:from>
    <xdr:to>
      <xdr:col>16</xdr:col>
      <xdr:colOff>180975</xdr:colOff>
      <xdr:row>12</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924300" y="1743076"/>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667375" y="8924925"/>
          <a:ext cx="1628775" cy="866775"/>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投与１１０週間の長期だった場合、７５週目以降から２５週まで毎に９ポイントずつ加算した数値を入力</a:t>
          </a:r>
        </a:p>
      </xdr:txBody>
    </xdr:sp>
    <xdr:clientData/>
  </xdr:twoCellAnchor>
  <xdr:twoCellAnchor>
    <xdr:from>
      <xdr:col>0</xdr:col>
      <xdr:colOff>0</xdr:colOff>
      <xdr:row>51</xdr:row>
      <xdr:rowOff>171449</xdr:rowOff>
    </xdr:from>
    <xdr:to>
      <xdr:col>24</xdr:col>
      <xdr:colOff>428624</xdr:colOff>
      <xdr:row>119</xdr:row>
      <xdr:rowOff>66674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13192124"/>
          <a:ext cx="7743824" cy="1155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104774</xdr:rowOff>
    </xdr:from>
    <xdr:to>
      <xdr:col>24</xdr:col>
      <xdr:colOff>342900</xdr:colOff>
      <xdr:row>117</xdr:row>
      <xdr:rowOff>85726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12592049"/>
          <a:ext cx="7658100" cy="1146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１．Ａ～Ｍ、</a:t>
          </a:r>
          <a:r>
            <a:rPr lang="en-US" altLang="ja-JP" sz="1100" b="0">
              <a:solidFill>
                <a:sysClr val="windowText" lastClr="000000"/>
              </a:solidFill>
              <a:effectLst/>
              <a:latin typeface="+mn-lt"/>
              <a:ea typeface="+mn-ea"/>
              <a:cs typeface="+mn-cs"/>
            </a:rPr>
            <a:t>Q</a:t>
          </a:r>
          <a:r>
            <a:rPr lang="ja-JP" altLang="ja-JP" sz="1100" b="0">
              <a:solidFill>
                <a:sysClr val="windowText" lastClr="000000"/>
              </a:solidFill>
              <a:effectLst/>
              <a:latin typeface="+mn-lt"/>
              <a:ea typeface="+mn-ea"/>
              <a:cs typeface="+mn-cs"/>
            </a:rPr>
            <a:t>～</a:t>
          </a:r>
          <a:r>
            <a:rPr lang="en-US" altLang="ja-JP" sz="1100" b="0">
              <a:solidFill>
                <a:sysClr val="windowText" lastClr="000000"/>
              </a:solidFill>
              <a:effectLst/>
              <a:latin typeface="+mn-lt"/>
              <a:ea typeface="+mn-ea"/>
              <a:cs typeface="+mn-cs"/>
            </a:rPr>
            <a:t>S</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印を付ける。Ｎ，Ｏの項目は数値を入力する。 Ｐの項目は、投与期間が </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週以上の場合には加算分（</a:t>
          </a:r>
          <a:r>
            <a:rPr lang="en-US" altLang="ja-JP" sz="1100" b="0">
              <a:solidFill>
                <a:sysClr val="windowText" lastClr="000000"/>
              </a:solidFill>
              <a:effectLst/>
              <a:latin typeface="+mn-lt"/>
              <a:ea typeface="+mn-ea"/>
              <a:cs typeface="+mn-cs"/>
            </a:rPr>
            <a:t>9 </a:t>
          </a:r>
          <a:r>
            <a:rPr lang="ja-JP" altLang="ja-JP" sz="1100" b="0">
              <a:solidFill>
                <a:sysClr val="windowText" lastClr="000000"/>
              </a:solidFill>
              <a:effectLst/>
              <a:latin typeface="+mn-lt"/>
              <a:ea typeface="+mn-ea"/>
              <a:cs typeface="+mn-cs"/>
            </a:rPr>
            <a:t>の倍数）の数値を入力する。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Ｂ「入院・外来の別」</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入院，外来（通院治療室を使用）ー外来及び入院による試験の実施が必要とされる場合または、外来で通院治療室の使用が必要な場合</a:t>
          </a:r>
        </a:p>
        <a:p>
          <a:r>
            <a:rPr lang="ja-JP" altLang="en-US" b="0">
              <a:solidFill>
                <a:sysClr val="windowText" lastClr="000000"/>
              </a:solidFill>
              <a:effectLst/>
            </a:rPr>
            <a:t>外来ー上記以外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Ｃ 「治験薬の投与経路」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比較試験におけるダミー法など複数の投与経路がある場合は、より高い方を採用する。</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「外用・経口」－治験薬が内服薬または外用薬の場合</a:t>
          </a:r>
        </a:p>
        <a:p>
          <a:r>
            <a:rPr lang="ja-JP" altLang="en-US" b="0">
              <a:solidFill>
                <a:sysClr val="windowText" lastClr="000000"/>
              </a:solidFill>
              <a:effectLst/>
            </a:rPr>
            <a:t>「皮下・筋注」－治験薬が注射薬であり、皮下投与または筋肉内投与の場合</a:t>
          </a:r>
        </a:p>
        <a:p>
          <a:r>
            <a:rPr lang="ja-JP" altLang="en-US" b="0" u="none">
              <a:solidFill>
                <a:sysClr val="windowText" lastClr="000000"/>
              </a:solidFill>
              <a:effectLst/>
            </a:rPr>
            <a:t>「瞬時静注」－治験薬が注射薬であり、瞬間的に静脈内へ注射投与の場合</a:t>
          </a:r>
          <a:endParaRPr lang="en-US" altLang="ja-JP" b="0" u="none">
            <a:solidFill>
              <a:sysClr val="windowText" lastClr="000000"/>
            </a:solidFill>
            <a:effectLst/>
          </a:endParaRPr>
        </a:p>
        <a:p>
          <a:r>
            <a:rPr lang="ja-JP" altLang="en-US" b="0">
              <a:solidFill>
                <a:sysClr val="windowText" lastClr="000000"/>
              </a:solidFill>
              <a:effectLst/>
            </a:rPr>
            <a:t>「点滴静注・動注・眼内注射」－上記以外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Ｄ 「デザイン」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Ｆ 「ポピュレーション」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Ｇ 「臨床検査・自他覚症状観察項目数（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治験計画書に定められた１回当の合計項目数とする。身長、体重、血圧、心電図、単純Ｘ線、アンケート等も含む。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被験者の同意を得たときのみ検査を実施する場合も含む。</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Ｋ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Ｌ 「画像検査・非侵襲的な機能検査</a:t>
          </a:r>
          <a:r>
            <a:rPr lang="ja-JP" altLang="en-US" sz="1100" b="0">
              <a:solidFill>
                <a:sysClr val="windowText" lastClr="000000"/>
              </a:solidFill>
              <a:effectLst/>
              <a:latin typeface="+mn-lt"/>
              <a:ea typeface="+mn-ea"/>
              <a:cs typeface="+mn-cs"/>
            </a:rPr>
            <a:t>の回数</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en-US" sz="1100" b="0">
              <a:solidFill>
                <a:sysClr val="windowText" lastClr="000000"/>
              </a:solidFill>
              <a:effectLst/>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心電図、単純Ｘ線</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はＧに含める）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Ｍ 「特殊検査・侵襲を伴わない臨床薬理的検査の採取回数」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Ｎ 「侵襲を伴う臨床薬理的な検査」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en-US" altLang="ja-JP" b="0">
            <a:solidFill>
              <a:sysClr val="windowText" lastClr="000000"/>
            </a:solidFill>
            <a:effectLst/>
          </a:endParaRPr>
        </a:p>
        <a:p>
          <a:r>
            <a:rPr lang="ja-JP" altLang="en-US" sz="1100" b="0">
              <a:solidFill>
                <a:sysClr val="windowText" lastClr="000000"/>
              </a:solidFill>
              <a:effectLst/>
              <a:latin typeface="+mn-lt"/>
              <a:ea typeface="+mn-ea"/>
              <a:cs typeface="+mn-cs"/>
            </a:rPr>
            <a:t>Ｏ「生検」</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実施計画書に記載されている生検の回数。</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被験者の同意を得たときのみ生検を実施する場合も含む。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Ｐ「投与期間」</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en-US" altLang="ja-JP" b="0">
            <a:solidFill>
              <a:sysClr val="windowText" lastClr="000000"/>
            </a:solidFill>
            <a:effectLst/>
          </a:endParaRPr>
        </a:p>
        <a:p>
          <a:r>
            <a:rPr lang="ja-JP" altLang="en-US" b="0">
              <a:solidFill>
                <a:sysClr val="windowText" lastClr="000000"/>
              </a:solidFill>
              <a:effectLst/>
            </a:rPr>
            <a:t>Ｑ「治験終了後生存確認の総確認回数」</a:t>
          </a:r>
          <a:endParaRPr lang="en-US" altLang="ja-JP" b="0">
            <a:solidFill>
              <a:sysClr val="windowText" lastClr="000000"/>
            </a:solidFill>
            <a:effectLst/>
          </a:endParaRPr>
        </a:p>
        <a:p>
          <a:r>
            <a:rPr lang="ja-JP" altLang="en-US" b="0">
              <a:solidFill>
                <a:sysClr val="windowText" lastClr="000000"/>
              </a:solidFill>
              <a:effectLst/>
            </a:rPr>
            <a:t>治験薬投与終了後の生存確認調査の回数。</a:t>
          </a:r>
          <a:endParaRPr lang="en-US" altLang="ja-JP" b="0">
            <a:solidFill>
              <a:sysClr val="windowText" lastClr="000000"/>
            </a:solidFill>
            <a:effectLst/>
          </a:endParaRPr>
        </a:p>
        <a:p>
          <a:r>
            <a:rPr lang="ja-JP" altLang="en-US" b="0" u="none">
              <a:solidFill>
                <a:sysClr val="windowText" lastClr="000000"/>
              </a:solidFill>
              <a:effectLst/>
            </a:rPr>
            <a:t>治験期間が未定の試験等で調査回数が確定できない場合は、</a:t>
          </a:r>
          <a:r>
            <a:rPr lang="ja-JP" altLang="ja-JP" sz="1100" b="0" u="none">
              <a:solidFill>
                <a:sysClr val="windowText" lastClr="000000"/>
              </a:solidFill>
              <a:effectLst/>
              <a:latin typeface="+mn-lt"/>
              <a:ea typeface="+mn-ea"/>
              <a:cs typeface="+mn-cs"/>
            </a:rPr>
            <a:t>治験依頼者と治験責任医師とで協議</a:t>
          </a:r>
          <a:r>
            <a:rPr lang="ja-JP" altLang="en-US" sz="1100" b="0" u="none">
              <a:solidFill>
                <a:sysClr val="windowText" lastClr="000000"/>
              </a:solidFill>
              <a:effectLst/>
              <a:latin typeface="+mn-lt"/>
              <a:ea typeface="+mn-ea"/>
              <a:cs typeface="+mn-cs"/>
            </a:rPr>
            <a:t>の上、予定回数とする。</a:t>
          </a:r>
          <a:endParaRPr lang="ja-JP" altLang="ja-JP" b="0" u="none">
            <a:solidFill>
              <a:sysClr val="windowText" lastClr="000000"/>
            </a:solidFill>
            <a:effectLst/>
          </a:endParaRPr>
        </a:p>
        <a:p>
          <a:r>
            <a:rPr lang="ja-JP" altLang="ja-JP" sz="1100" b="0">
              <a:solidFill>
                <a:sysClr val="windowText" lastClr="000000"/>
              </a:solidFill>
              <a:effectLst/>
              <a:latin typeface="+mn-lt"/>
              <a:ea typeface="+mn-ea"/>
              <a:cs typeface="+mn-cs"/>
            </a:rPr>
            <a:t>Ｒ 「承認申請に使用される文書等の作成」</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文書等には治験結果報告書（ケースカード）は含まないものとする。また、枚数は原稿用紙に換算した枚数 とする。</a:t>
          </a:r>
          <a:endParaRPr lang="ja-JP" altLang="ja-JP" b="0">
            <a:solidFill>
              <a:sysClr val="windowText" lastClr="000000"/>
            </a:solidFill>
            <a:effectLst/>
          </a:endParaRPr>
        </a:p>
        <a:p>
          <a:br>
            <a:rPr lang="en-US" altLang="ja-JP" sz="1100">
              <a:solidFill>
                <a:schemeClr val="dk1"/>
              </a:solidFill>
              <a:effectLst/>
              <a:latin typeface="+mn-lt"/>
              <a:ea typeface="+mn-ea"/>
              <a:cs typeface="+mn-cs"/>
            </a:rPr>
          </a:br>
          <a:endParaRPr lang="ja-JP" altLang="ja-JP">
            <a:effectLst/>
          </a:endParaRPr>
        </a:p>
        <a:p>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50</xdr:row>
      <xdr:rowOff>142875</xdr:rowOff>
    </xdr:from>
    <xdr:to>
      <xdr:col>24</xdr:col>
      <xdr:colOff>428624</xdr:colOff>
      <xdr:row>117</xdr:row>
      <xdr:rowOff>152400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0" y="12573000"/>
          <a:ext cx="7743824" cy="1149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br>
            <a:rPr lang="en-US" altLang="ja-JP" sz="1100">
              <a:solidFill>
                <a:schemeClr val="dk1"/>
              </a:solidFill>
              <a:effectLst/>
              <a:latin typeface="+mn-lt"/>
              <a:ea typeface="+mn-ea"/>
              <a:cs typeface="+mn-cs"/>
            </a:rPr>
          </a:b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54</xdr:row>
      <xdr:rowOff>0</xdr:rowOff>
    </xdr:from>
    <xdr:to>
      <xdr:col>24</xdr:col>
      <xdr:colOff>361950</xdr:colOff>
      <xdr:row>119</xdr:row>
      <xdr:rowOff>142875</xdr:rowOff>
    </xdr:to>
    <xdr:sp macro="" textlink="">
      <xdr:nvSpPr>
        <xdr:cNvPr id="9" name="テキスト ボックス 8">
          <a:extLst>
            <a:ext uri="{FF2B5EF4-FFF2-40B4-BE49-F238E27FC236}">
              <a16:creationId xmlns:a16="http://schemas.microsoft.com/office/drawing/2014/main" id="{263641C2-2A47-4057-8F21-47D0B1AF4944}"/>
            </a:ext>
          </a:extLst>
        </xdr:cNvPr>
        <xdr:cNvSpPr txBox="1"/>
      </xdr:nvSpPr>
      <xdr:spPr>
        <a:xfrm>
          <a:off x="0" y="14382750"/>
          <a:ext cx="7677150" cy="1128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１</a:t>
          </a:r>
          <a:r>
            <a:rPr lang="ja-JP" altLang="ja-JP" sz="1100" b="0">
              <a:solidFill>
                <a:sysClr val="windowText" lastClr="000000"/>
              </a:solidFill>
              <a:effectLst/>
              <a:latin typeface="+mn-ea"/>
              <a:ea typeface="+mn-ea"/>
              <a:cs typeface="+mn-cs"/>
            </a:rPr>
            <a:t>．Ａ～</a:t>
          </a:r>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V</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a:t>
          </a:r>
          <a:r>
            <a:rPr lang="en-US" altLang="ja-JP" sz="1100" b="0">
              <a:solidFill>
                <a:sysClr val="windowText" lastClr="000000"/>
              </a:solidFill>
              <a:effectLst/>
              <a:latin typeface="+mn-ea"/>
              <a:ea typeface="+mn-ea"/>
              <a:cs typeface="+mn-cs"/>
            </a:rPr>
            <a:t>Q</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の項目は数値を入力する。 </a:t>
          </a:r>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lt"/>
              <a:ea typeface="+mn-ea"/>
              <a:cs typeface="+mn-cs"/>
            </a:rPr>
            <a:t>の項目は、投与（使用）回数が </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回以上の場合には</a:t>
          </a:r>
          <a:r>
            <a:rPr lang="en-US" altLang="ja-JP" sz="1100" b="0">
              <a:solidFill>
                <a:sysClr val="windowText" lastClr="000000"/>
              </a:solidFill>
              <a:effectLst/>
              <a:latin typeface="+mn-lt"/>
              <a:ea typeface="+mn-ea"/>
              <a:cs typeface="+mn-cs"/>
            </a:rPr>
            <a:t>1</a:t>
          </a:r>
          <a:r>
            <a:rPr lang="ja-JP" altLang="ja-JP" sz="1100" b="0">
              <a:solidFill>
                <a:sysClr val="windowText" lastClr="000000"/>
              </a:solidFill>
              <a:effectLst/>
              <a:latin typeface="+mn-lt"/>
              <a:ea typeface="+mn-ea"/>
              <a:cs typeface="+mn-cs"/>
            </a:rPr>
            <a:t>回増える毎に</a:t>
          </a:r>
          <a:r>
            <a:rPr lang="en-US" altLang="ja-JP" sz="1100" b="0">
              <a:solidFill>
                <a:sysClr val="windowText" lastClr="000000"/>
              </a:solidFill>
              <a:effectLst/>
              <a:latin typeface="+mn-lt"/>
              <a:ea typeface="+mn-ea"/>
              <a:cs typeface="+mn-cs"/>
            </a:rPr>
            <a:t>6</a:t>
          </a:r>
          <a:r>
            <a:rPr lang="ja-JP" altLang="ja-JP" sz="1100" b="0">
              <a:solidFill>
                <a:sysClr val="windowText" lastClr="000000"/>
              </a:solidFill>
              <a:effectLst/>
              <a:latin typeface="+mn-lt"/>
              <a:ea typeface="+mn-ea"/>
              <a:cs typeface="+mn-cs"/>
            </a:rPr>
            <a:t>ポイントずつ加算する</a:t>
          </a:r>
          <a:r>
            <a:rPr lang="ja-JP" altLang="en-US" sz="1100" b="0">
              <a:solidFill>
                <a:sysClr val="windowText" lastClr="000000"/>
              </a:solidFill>
              <a:effectLst/>
              <a:latin typeface="+mn-lt"/>
              <a:ea typeface="+mn-ea"/>
              <a:cs typeface="+mn-cs"/>
            </a:rPr>
            <a:t>こととし、</a:t>
          </a:r>
          <a:r>
            <a:rPr lang="en-US" altLang="ja-JP" sz="1100" b="0">
              <a:solidFill>
                <a:sysClr val="windowText" lastClr="000000"/>
              </a:solidFill>
              <a:effectLst/>
              <a:latin typeface="+mn-lt"/>
              <a:ea typeface="+mn-ea"/>
              <a:cs typeface="+mn-cs"/>
            </a:rPr>
            <a:t>V</a:t>
          </a:r>
          <a:r>
            <a:rPr lang="ja-JP" altLang="en-US" sz="1100" b="0">
              <a:solidFill>
                <a:sysClr val="windowText" lastClr="000000"/>
              </a:solidFill>
              <a:effectLst/>
              <a:latin typeface="+mn-lt"/>
              <a:ea typeface="+mn-ea"/>
              <a:cs typeface="+mn-cs"/>
            </a:rPr>
            <a:t>の数値欄に加算分のポイント数を記入する</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がん</a:t>
          </a:r>
          <a:r>
            <a:rPr lang="ja-JP" altLang="en-US" sz="1100" b="0">
              <a:solidFill>
                <a:sysClr val="windowText" lastClr="000000"/>
              </a:solidFill>
              <a:effectLst/>
              <a:latin typeface="+mn-lt"/>
              <a:ea typeface="+mn-ea"/>
              <a:cs typeface="+mn-cs"/>
            </a:rPr>
            <a:t>治療の治験</a:t>
          </a:r>
          <a:r>
            <a:rPr lang="ja-JP" altLang="ja-JP" sz="1100" b="0">
              <a:solidFill>
                <a:sysClr val="windowText" lastClr="000000"/>
              </a:solidFill>
              <a:effectLst/>
              <a:latin typeface="+mn-lt"/>
              <a:ea typeface="+mn-ea"/>
              <a:cs typeface="+mn-cs"/>
            </a:rPr>
            <a:t>は、すべて「重症又は重篤」に区分する。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Ｂ「入院・外来の別」</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a:t>
          </a:r>
          <a:r>
            <a:rPr lang="ja-JP" altLang="en-US" sz="1100" b="0">
              <a:solidFill>
                <a:sysClr val="windowText" lastClr="000000"/>
              </a:solidFill>
              <a:effectLst/>
              <a:latin typeface="+mn-lt"/>
              <a:ea typeface="+mn-ea"/>
              <a:cs typeface="+mn-cs"/>
            </a:rPr>
            <a:t>ー外来及び入院による試験の実施が必要とされる場合</a:t>
          </a:r>
          <a:endParaRPr lang="en-US" altLang="ja-JP" sz="1100" b="0">
            <a:solidFill>
              <a:sysClr val="windowText" lastClr="000000"/>
            </a:solidFill>
            <a:effectLst/>
            <a:latin typeface="+mn-lt"/>
            <a:ea typeface="+mn-ea"/>
            <a:cs typeface="+mn-cs"/>
          </a:endParaRPr>
        </a:p>
        <a:p>
          <a:r>
            <a:rPr lang="ja-JP" altLang="ja-JP" sz="1100" b="0">
              <a:solidFill>
                <a:sysClr val="windowText" lastClr="000000"/>
              </a:solidFill>
              <a:effectLst/>
              <a:latin typeface="+mn-lt"/>
              <a:ea typeface="+mn-ea"/>
              <a:cs typeface="+mn-cs"/>
            </a:rPr>
            <a:t>外来（通院治療室を使用）</a:t>
          </a:r>
          <a:r>
            <a:rPr lang="ja-JP" altLang="en-US" sz="1100" b="0">
              <a:solidFill>
                <a:sysClr val="windowText" lastClr="000000"/>
              </a:solidFill>
              <a:effectLst/>
              <a:latin typeface="+mn-lt"/>
              <a:ea typeface="+mn-ea"/>
              <a:cs typeface="+mn-cs"/>
            </a:rPr>
            <a:t>ー外来で</a:t>
          </a:r>
          <a:r>
            <a:rPr lang="ja-JP" altLang="ja-JP" sz="1100" b="0">
              <a:solidFill>
                <a:sysClr val="windowText" lastClr="000000"/>
              </a:solidFill>
              <a:effectLst/>
              <a:latin typeface="+mn-lt"/>
              <a:ea typeface="+mn-ea"/>
              <a:cs typeface="+mn-cs"/>
            </a:rPr>
            <a:t>通院治療室の使用が必要な場合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外来ー上記以外</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Ｃ 「投与</a:t>
          </a:r>
          <a:r>
            <a:rPr lang="ja-JP" altLang="en-US" sz="1100" b="0">
              <a:solidFill>
                <a:sysClr val="windowText" lastClr="000000"/>
              </a:solidFill>
              <a:effectLst/>
              <a:latin typeface="+mn-lt"/>
              <a:ea typeface="+mn-ea"/>
              <a:cs typeface="+mn-cs"/>
            </a:rPr>
            <a:t>（使用）の</a:t>
          </a:r>
          <a:r>
            <a:rPr lang="ja-JP" altLang="ja-JP" sz="1100" b="0">
              <a:solidFill>
                <a:sysClr val="windowText" lastClr="000000"/>
              </a:solidFill>
              <a:effectLst/>
              <a:latin typeface="+mn-lt"/>
              <a:ea typeface="+mn-ea"/>
              <a:cs typeface="+mn-cs"/>
            </a:rPr>
            <a:t>経路」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経路がある場合は、より高い方を採用する。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「外用・経口」－治験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が内服または外用</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「皮下・筋注</a:t>
          </a:r>
          <a:r>
            <a:rPr lang="ja-JP" altLang="en-US" sz="1100" b="0">
              <a:solidFill>
                <a:sysClr val="windowText" lastClr="000000"/>
              </a:solidFill>
              <a:effectLst/>
              <a:latin typeface="+mn-lt"/>
              <a:ea typeface="+mn-ea"/>
              <a:cs typeface="+mn-cs"/>
            </a:rPr>
            <a:t>・瞬時静注」</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であり、皮下</a:t>
          </a:r>
          <a:r>
            <a:rPr lang="ja-JP" altLang="en-US"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筋肉内</a:t>
          </a:r>
          <a:r>
            <a:rPr lang="ja-JP" altLang="en-US" sz="1100" b="0">
              <a:solidFill>
                <a:sysClr val="windowText" lastClr="000000"/>
              </a:solidFill>
              <a:effectLst/>
              <a:latin typeface="+mn-lt"/>
              <a:ea typeface="+mn-ea"/>
              <a:cs typeface="+mn-cs"/>
            </a:rPr>
            <a:t>または瞬時静脈内</a:t>
          </a:r>
          <a:r>
            <a:rPr lang="ja-JP" altLang="ja-JP" sz="1100" b="0">
              <a:solidFill>
                <a:sysClr val="windowText" lastClr="000000"/>
              </a:solidFill>
              <a:effectLst/>
              <a:latin typeface="+mn-lt"/>
              <a:ea typeface="+mn-ea"/>
              <a:cs typeface="+mn-cs"/>
            </a:rPr>
            <a:t>投与の場合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その他の注射（点滴静注、眼内、腫瘍内等）、管腔臓器等への注入または手術を伴う処置</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「その他の注射」に関しては、</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a:t>
          </a:r>
          <a:r>
            <a:rPr lang="ja-JP" altLang="en-US" sz="1100" b="0">
              <a:solidFill>
                <a:sysClr val="windowText" lastClr="000000"/>
              </a:solidFill>
              <a:effectLst/>
              <a:latin typeface="+mn-lt"/>
              <a:ea typeface="+mn-ea"/>
              <a:cs typeface="+mn-cs"/>
            </a:rPr>
            <a:t>点滴静注、眼内投与、腫瘍内投与など前レベルの</a:t>
          </a:r>
          <a:r>
            <a:rPr lang="ja-JP" altLang="ja-JP" sz="1100" b="0">
              <a:solidFill>
                <a:sysClr val="windowText" lastClr="000000"/>
              </a:solidFill>
              <a:effectLst/>
              <a:latin typeface="+mn-lt"/>
              <a:ea typeface="+mn-ea"/>
              <a:cs typeface="+mn-cs"/>
            </a:rPr>
            <a:t>注射</a:t>
          </a:r>
          <a:r>
            <a:rPr lang="ja-JP" altLang="en-US" sz="1100" b="0">
              <a:solidFill>
                <a:sysClr val="windowText" lastClr="000000"/>
              </a:solidFill>
              <a:effectLst/>
              <a:latin typeface="+mn-lt"/>
              <a:ea typeface="+mn-ea"/>
              <a:cs typeface="+mn-cs"/>
            </a:rPr>
            <a:t>使用以外</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全ての</a:t>
          </a:r>
          <a:r>
            <a:rPr lang="ja-JP" altLang="ja-JP" sz="1100" b="0">
              <a:solidFill>
                <a:sysClr val="windowText" lastClr="000000"/>
              </a:solidFill>
              <a:effectLst/>
              <a:latin typeface="+mn-lt"/>
              <a:ea typeface="+mn-ea"/>
              <a:cs typeface="+mn-cs"/>
            </a:rPr>
            <a:t>場合</a:t>
          </a:r>
          <a:endParaRPr lang="en-US" altLang="ja-JP" sz="1100" b="0">
            <a:solidFill>
              <a:sysClr val="windowText" lastClr="000000"/>
            </a:solidFill>
            <a:effectLst/>
            <a:latin typeface="+mn-lt"/>
            <a:ea typeface="+mn-ea"/>
            <a:cs typeface="+mn-cs"/>
          </a:endParaRPr>
        </a:p>
        <a:p>
          <a:r>
            <a:rPr lang="en-US" altLang="ja-JP">
              <a:solidFill>
                <a:sysClr val="windowText" lastClr="000000"/>
              </a:solidFill>
              <a:effectLst/>
              <a:latin typeface="+mn-ea"/>
              <a:ea typeface="+mn-ea"/>
            </a:rPr>
            <a:t>F</a:t>
          </a:r>
          <a:r>
            <a:rPr lang="ja-JP" altLang="en-US" baseline="0">
              <a:solidFill>
                <a:sysClr val="windowText" lastClr="000000"/>
              </a:solidFill>
              <a:effectLst/>
              <a:latin typeface="+mn-ea"/>
              <a:ea typeface="+mn-ea"/>
            </a:rPr>
            <a:t> </a:t>
          </a:r>
          <a:r>
            <a:rPr lang="ja-JP" altLang="en-US">
              <a:solidFill>
                <a:sysClr val="windowText" lastClr="000000"/>
              </a:solidFill>
              <a:effectLst/>
            </a:rPr>
            <a:t>「大型機器の設置」ー大型機器とは設置後に移動が困難なもの、あるいはこれに相当する大きさの機器</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G</a:t>
          </a:r>
          <a:r>
            <a:rPr lang="ja-JP" altLang="ja-JP" sz="1100" b="0">
              <a:solidFill>
                <a:sysClr val="windowText" lastClr="000000"/>
              </a:solidFill>
              <a:effectLst/>
              <a:latin typeface="+mn-lt"/>
              <a:ea typeface="+mn-ea"/>
              <a:cs typeface="+mn-cs"/>
            </a:rPr>
            <a:t> 「デザイン」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I</a:t>
          </a:r>
          <a:r>
            <a:rPr lang="ja-JP" altLang="en-US" sz="1100" b="0" baseline="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 「ポピュレーション」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治験の目的が</a:t>
          </a:r>
          <a:r>
            <a:rPr lang="ja-JP" altLang="en-US" sz="1100" b="0">
              <a:solidFill>
                <a:sysClr val="windowText" lastClr="000000"/>
              </a:solidFill>
              <a:effectLst/>
              <a:latin typeface="+mn-lt"/>
              <a:ea typeface="+mn-ea"/>
              <a:cs typeface="+mn-cs"/>
            </a:rPr>
            <a:t>規定する特殊集団の患者を対象としない場合は、「特殊集団外の成人」を選択する。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J</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当り）」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実施</a:t>
          </a:r>
          <a:r>
            <a:rPr lang="ja-JP" altLang="ja-JP" sz="1100" b="0">
              <a:solidFill>
                <a:sysClr val="windowText" lastClr="000000"/>
              </a:solidFill>
              <a:effectLst/>
              <a:latin typeface="+mn-lt"/>
              <a:ea typeface="+mn-ea"/>
              <a:cs typeface="+mn-cs"/>
            </a:rPr>
            <a:t>計画書に定められた１回当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の合計項目数とする。身長、体重、血圧、心電図、単純Ｘ線、アンケート等も含む。</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被験者の同意を得たときのみ検査を実施する場合も含む。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N</a:t>
          </a:r>
          <a:r>
            <a:rPr lang="ja-JP" altLang="ja-JP" sz="1100" b="0">
              <a:solidFill>
                <a:sysClr val="windowText" lastClr="000000"/>
              </a:solidFill>
              <a:effectLst/>
              <a:latin typeface="+mn-lt"/>
              <a:ea typeface="+mn-ea"/>
              <a:cs typeface="+mn-cs"/>
            </a:rPr>
            <a:t>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O</a:t>
          </a:r>
          <a:r>
            <a:rPr lang="ja-JP" altLang="ja-JP" sz="1100" b="0">
              <a:solidFill>
                <a:sysClr val="windowText" lastClr="000000"/>
              </a:solidFill>
              <a:effectLst/>
              <a:latin typeface="+mn-lt"/>
              <a:ea typeface="+mn-ea"/>
              <a:cs typeface="+mn-cs"/>
            </a:rPr>
            <a:t> 「画像検査・非侵襲的な機能検査の回数」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被験者選定や</a:t>
          </a:r>
          <a:r>
            <a:rPr lang="ja-JP" altLang="en-US" sz="1100" b="0">
              <a:solidFill>
                <a:sysClr val="windowText" lastClr="000000"/>
              </a:solidFill>
              <a:effectLst/>
              <a:latin typeface="+mn-lt"/>
              <a:ea typeface="+mn-ea"/>
              <a:cs typeface="+mn-cs"/>
            </a:rPr>
            <a:t>有効性</a:t>
          </a:r>
          <a:r>
            <a:rPr lang="ja-JP" altLang="ja-JP" sz="1100" b="0">
              <a:solidFill>
                <a:sysClr val="windowText" lastClr="000000"/>
              </a:solidFill>
              <a:effectLst/>
              <a:latin typeface="+mn-lt"/>
              <a:ea typeface="+mn-ea"/>
              <a:cs typeface="+mn-cs"/>
            </a:rPr>
            <a:t>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ysClr val="windowText" lastClr="000000"/>
              </a:solidFill>
              <a:effectLst/>
              <a:latin typeface="+mn-lt"/>
              <a:ea typeface="+mn-ea"/>
              <a:cs typeface="+mn-cs"/>
            </a:rPr>
            <a:t>心電図、単純Ｘ線はＧに含める）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lt"/>
              <a:ea typeface="+mn-ea"/>
              <a:cs typeface="+mn-cs"/>
            </a:rPr>
            <a:t> 「特殊検査・侵襲を伴わない臨床薬理的検査の採取回数」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や採尿などである。採血が１つの採血管を用いて複数に分かれる場合は１回と数える。なお、留置針により異なる時点で採血する場合には、採血時点の数を採血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Q</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「侵襲を伴う臨床薬理的な検査」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「生検」</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実施計画書に記載されている生検の回数。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被験者の同意を得たときのみ生検を実施する場合も含む。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S</a:t>
          </a:r>
          <a:r>
            <a:rPr lang="ja-JP" altLang="ja-JP" sz="1100" b="0">
              <a:solidFill>
                <a:sysClr val="windowText" lastClr="000000"/>
              </a:solidFill>
              <a:effectLst/>
              <a:latin typeface="+mn-lt"/>
              <a:ea typeface="+mn-ea"/>
              <a:cs typeface="+mn-cs"/>
            </a:rPr>
            <a:t>「投与</a:t>
          </a:r>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終了が被験者の原病増悪時</a:t>
          </a:r>
          <a:r>
            <a:rPr lang="ja-JP" altLang="en-US" sz="1100" b="0">
              <a:solidFill>
                <a:sysClr val="windowText" lastClr="000000"/>
              </a:solidFill>
              <a:effectLst/>
              <a:latin typeface="+mn-lt"/>
              <a:ea typeface="+mn-ea"/>
              <a:cs typeface="+mn-cs"/>
            </a:rPr>
            <a:t>または回復時</a:t>
          </a:r>
          <a:r>
            <a:rPr lang="ja-JP" altLang="ja-JP" sz="1100" b="0">
              <a:solidFill>
                <a:sysClr val="windowText" lastClr="000000"/>
              </a:solidFill>
              <a:effectLst/>
              <a:latin typeface="+mn-lt"/>
              <a:ea typeface="+mn-ea"/>
              <a:cs typeface="+mn-cs"/>
            </a:rPr>
            <a:t>までとされている試験においては、国内外で過去に実施された同様の対象患者、デザインの試験等</a:t>
          </a:r>
          <a:r>
            <a:rPr lang="ja-JP" altLang="en-US" sz="1100" b="0">
              <a:solidFill>
                <a:sysClr val="windowText" lastClr="000000"/>
              </a:solidFill>
              <a:effectLst/>
              <a:latin typeface="+mn-lt"/>
              <a:ea typeface="+mn-ea"/>
              <a:cs typeface="+mn-cs"/>
            </a:rPr>
            <a:t>がある場合はその</a:t>
          </a:r>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製品の使用回数</a:t>
          </a:r>
          <a:r>
            <a:rPr lang="ja-JP" altLang="ja-JP" sz="1100" b="0">
              <a:solidFill>
                <a:sysClr val="windowText" lastClr="000000"/>
              </a:solidFill>
              <a:effectLst/>
              <a:latin typeface="+mn-lt"/>
              <a:ea typeface="+mn-ea"/>
              <a:cs typeface="+mn-cs"/>
            </a:rPr>
            <a:t>の中央値等を考慮して区分することも可能とする。</a:t>
          </a:r>
          <a:r>
            <a:rPr lang="ja-JP" altLang="en-US" sz="1100" b="0">
              <a:solidFill>
                <a:sysClr val="windowText" lastClr="000000"/>
              </a:solidFill>
              <a:effectLst/>
              <a:latin typeface="+mn-lt"/>
              <a:ea typeface="+mn-ea"/>
              <a:cs typeface="+mn-cs"/>
            </a:rPr>
            <a:t>なお、</a:t>
          </a:r>
          <a:r>
            <a:rPr lang="ja-JP" altLang="ja-JP" sz="1100" b="0">
              <a:solidFill>
                <a:sysClr val="windowText" lastClr="000000"/>
              </a:solidFill>
              <a:effectLst/>
              <a:latin typeface="+mn-lt"/>
              <a:ea typeface="+mn-ea"/>
              <a:cs typeface="+mn-cs"/>
            </a:rPr>
            <a:t>その場合</a:t>
          </a:r>
          <a:r>
            <a:rPr lang="ja-JP" altLang="en-US" sz="1100" b="0">
              <a:solidFill>
                <a:sysClr val="windowText" lastClr="000000"/>
              </a:solidFill>
              <a:effectLst/>
              <a:latin typeface="+mn-lt"/>
              <a:ea typeface="+mn-ea"/>
              <a:cs typeface="+mn-cs"/>
            </a:rPr>
            <a:t>もまたそれ以外の場合も</a:t>
          </a:r>
          <a:r>
            <a:rPr lang="ja-JP" altLang="ja-JP" sz="1100" b="0">
              <a:solidFill>
                <a:sysClr val="windowText" lastClr="000000"/>
              </a:solidFill>
              <a:effectLst/>
              <a:latin typeface="+mn-lt"/>
              <a:ea typeface="+mn-ea"/>
              <a:cs typeface="+mn-cs"/>
            </a:rPr>
            <a:t>、治験依頼者と治験責任医師とで協議を行うこと。</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「治験終了後生存確認の総確認回数」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治験</a:t>
          </a:r>
          <a:r>
            <a:rPr lang="ja-JP" altLang="en-US" sz="1100" b="0">
              <a:solidFill>
                <a:sysClr val="windowText" lastClr="000000"/>
              </a:solidFill>
              <a:effectLst/>
              <a:latin typeface="+mn-lt"/>
              <a:ea typeface="+mn-ea"/>
              <a:cs typeface="+mn-cs"/>
            </a:rPr>
            <a:t>製品使用</a:t>
          </a:r>
          <a:r>
            <a:rPr lang="ja-JP" altLang="ja-JP" sz="1100" b="0">
              <a:solidFill>
                <a:sysClr val="windowText" lastClr="000000"/>
              </a:solidFill>
              <a:effectLst/>
              <a:latin typeface="+mn-lt"/>
              <a:ea typeface="+mn-ea"/>
              <a:cs typeface="+mn-cs"/>
            </a:rPr>
            <a:t>終了後の生存確認調査の回数。</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が未定の試験等で調査回数が確定できない場合は、治験依頼者と治験責任医師とで協議の上、予定回数とする。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V</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「承認申請に使用される文書等の作成」</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文書等には治験結果報告書（ケースカード）は含まないものとする。また、枚数は原稿用紙に換算した枚数 とする。</a:t>
          </a:r>
          <a:endParaRPr lang="ja-JP" altLang="ja-JP">
            <a:solidFill>
              <a:sysClr val="windowText" lastClr="000000"/>
            </a:solidFill>
            <a:effectLst/>
          </a:endParaRPr>
        </a:p>
        <a:p>
          <a:br>
            <a:rPr lang="en-US" altLang="ja-JP" sz="1100">
              <a:solidFill>
                <a:sysClr val="windowText" lastClr="000000"/>
              </a:solidFill>
              <a:effectLst/>
              <a:latin typeface="+mn-lt"/>
              <a:ea typeface="+mn-ea"/>
              <a:cs typeface="+mn-cs"/>
            </a:rPr>
          </a:br>
          <a:endParaRPr lang="ja-JP" altLang="ja-JP">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48</xdr:row>
      <xdr:rowOff>0</xdr:rowOff>
    </xdr:from>
    <xdr:to>
      <xdr:col>24</xdr:col>
      <xdr:colOff>342901</xdr:colOff>
      <xdr:row>114</xdr:row>
      <xdr:rowOff>47625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 y="11582400"/>
          <a:ext cx="7658100" cy="1136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115</xdr:row>
      <xdr:rowOff>28575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0" y="11582400"/>
          <a:ext cx="7743825" cy="1151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52</xdr:row>
      <xdr:rowOff>0</xdr:rowOff>
    </xdr:from>
    <xdr:to>
      <xdr:col>24</xdr:col>
      <xdr:colOff>361950</xdr:colOff>
      <xdr:row>120</xdr:row>
      <xdr:rowOff>133350</xdr:rowOff>
    </xdr:to>
    <xdr:sp macro="" textlink="">
      <xdr:nvSpPr>
        <xdr:cNvPr id="5" name="テキスト ボックス 4">
          <a:extLst>
            <a:ext uri="{FF2B5EF4-FFF2-40B4-BE49-F238E27FC236}">
              <a16:creationId xmlns:a16="http://schemas.microsoft.com/office/drawing/2014/main" id="{27B9BAFA-DF6D-4319-A960-3466E1182A5D}"/>
            </a:ext>
          </a:extLst>
        </xdr:cNvPr>
        <xdr:cNvSpPr txBox="1"/>
      </xdr:nvSpPr>
      <xdr:spPr>
        <a:xfrm>
          <a:off x="0" y="13811250"/>
          <a:ext cx="7696200" cy="1179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１</a:t>
          </a:r>
          <a:r>
            <a:rPr lang="ja-JP" altLang="ja-JP" sz="1100" b="0">
              <a:solidFill>
                <a:sysClr val="windowText" lastClr="000000"/>
              </a:solidFill>
              <a:effectLst/>
              <a:latin typeface="+mn-ea"/>
              <a:ea typeface="+mn-ea"/>
              <a:cs typeface="+mn-cs"/>
            </a:rPr>
            <a:t>．Ａ～</a:t>
          </a:r>
          <a:r>
            <a:rPr lang="en-US" altLang="ja-JP" sz="1100" b="0">
              <a:solidFill>
                <a:sysClr val="windowText" lastClr="000000"/>
              </a:solidFill>
              <a:effectLst/>
              <a:latin typeface="+mn-ea"/>
              <a:ea typeface="+mn-ea"/>
              <a:cs typeface="+mn-cs"/>
            </a:rPr>
            <a:t>O</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ea"/>
              <a:ea typeface="+mn-ea"/>
              <a:cs typeface="+mn-cs"/>
            </a:rPr>
            <a:t>～</a:t>
          </a:r>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の項目は数値を入力する。 </a:t>
          </a:r>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の項目は、投与（使用）回数が </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5</a:t>
          </a:r>
          <a:r>
            <a:rPr lang="ja-JP" altLang="ja-JP" sz="1100" b="0">
              <a:solidFill>
                <a:sysClr val="windowText" lastClr="000000"/>
              </a:solidFill>
              <a:effectLst/>
              <a:latin typeface="+mn-lt"/>
              <a:ea typeface="+mn-ea"/>
              <a:cs typeface="+mn-cs"/>
            </a:rPr>
            <a:t>回以上の場合には</a:t>
          </a:r>
          <a:r>
            <a:rPr lang="en-US" altLang="ja-JP" sz="1100" b="0">
              <a:solidFill>
                <a:sysClr val="windowText" lastClr="000000"/>
              </a:solidFill>
              <a:effectLst/>
              <a:latin typeface="+mn-lt"/>
              <a:ea typeface="+mn-ea"/>
              <a:cs typeface="+mn-cs"/>
            </a:rPr>
            <a:t>1</a:t>
          </a:r>
          <a:r>
            <a:rPr lang="ja-JP" altLang="ja-JP" sz="1100" b="0">
              <a:solidFill>
                <a:sysClr val="windowText" lastClr="000000"/>
              </a:solidFill>
              <a:effectLst/>
              <a:latin typeface="+mn-lt"/>
              <a:ea typeface="+mn-ea"/>
              <a:cs typeface="+mn-cs"/>
            </a:rPr>
            <a:t>回増える毎に</a:t>
          </a:r>
          <a:r>
            <a:rPr lang="en-US" altLang="ja-JP" sz="1100" b="0">
              <a:solidFill>
                <a:sysClr val="windowText" lastClr="000000"/>
              </a:solidFill>
              <a:effectLst/>
              <a:latin typeface="+mn-lt"/>
              <a:ea typeface="+mn-ea"/>
              <a:cs typeface="+mn-cs"/>
            </a:rPr>
            <a:t>6</a:t>
          </a:r>
          <a:r>
            <a:rPr lang="ja-JP" altLang="ja-JP" sz="1100" b="0">
              <a:solidFill>
                <a:sysClr val="windowText" lastClr="000000"/>
              </a:solidFill>
              <a:effectLst/>
              <a:latin typeface="+mn-lt"/>
              <a:ea typeface="+mn-ea"/>
              <a:cs typeface="+mn-cs"/>
            </a:rPr>
            <a:t>ポイントずつ加算する</a:t>
          </a:r>
          <a:r>
            <a:rPr lang="ja-JP" altLang="en-US" sz="1100" b="0">
              <a:solidFill>
                <a:sysClr val="windowText" lastClr="000000"/>
              </a:solidFill>
              <a:effectLst/>
              <a:latin typeface="+mn-lt"/>
              <a:ea typeface="+mn-ea"/>
              <a:cs typeface="+mn-cs"/>
            </a:rPr>
            <a:t>こととし、</a:t>
          </a:r>
          <a:r>
            <a:rPr lang="en-US" altLang="ja-JP" sz="1100" b="0">
              <a:solidFill>
                <a:sysClr val="windowText" lastClr="000000"/>
              </a:solidFill>
              <a:effectLst/>
              <a:latin typeface="+mn-lt"/>
              <a:ea typeface="+mn-ea"/>
              <a:cs typeface="+mn-cs"/>
            </a:rPr>
            <a:t>V</a:t>
          </a:r>
          <a:r>
            <a:rPr lang="ja-JP" altLang="en-US" sz="1100" b="0">
              <a:solidFill>
                <a:sysClr val="windowText" lastClr="000000"/>
              </a:solidFill>
              <a:effectLst/>
              <a:latin typeface="+mn-lt"/>
              <a:ea typeface="+mn-ea"/>
              <a:cs typeface="+mn-cs"/>
            </a:rPr>
            <a:t>の数値欄に加算分のポイント数を記入する</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がん</a:t>
          </a:r>
          <a:r>
            <a:rPr lang="ja-JP" altLang="en-US" sz="1100" b="0">
              <a:solidFill>
                <a:sysClr val="windowText" lastClr="000000"/>
              </a:solidFill>
              <a:effectLst/>
              <a:latin typeface="+mn-lt"/>
              <a:ea typeface="+mn-ea"/>
              <a:cs typeface="+mn-cs"/>
            </a:rPr>
            <a:t>治療の試験</a:t>
          </a:r>
          <a:r>
            <a:rPr lang="ja-JP" altLang="ja-JP" sz="1100" b="0">
              <a:solidFill>
                <a:sysClr val="windowText" lastClr="000000"/>
              </a:solidFill>
              <a:effectLst/>
              <a:latin typeface="+mn-lt"/>
              <a:ea typeface="+mn-ea"/>
              <a:cs typeface="+mn-cs"/>
            </a:rPr>
            <a:t>は、すべて「重症又は重篤」に区分する。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Ｂ「入院・外来の別」</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a:t>
          </a:r>
          <a:r>
            <a:rPr lang="ja-JP" altLang="en-US" sz="1100" b="0">
              <a:solidFill>
                <a:sysClr val="windowText" lastClr="000000"/>
              </a:solidFill>
              <a:effectLst/>
              <a:latin typeface="+mn-lt"/>
              <a:ea typeface="+mn-ea"/>
              <a:cs typeface="+mn-cs"/>
            </a:rPr>
            <a:t>ー外来及び入院による試験の実施が必要とされる場合</a:t>
          </a:r>
          <a:endParaRPr lang="en-US" altLang="ja-JP" sz="1100" b="0">
            <a:solidFill>
              <a:sysClr val="windowText" lastClr="000000"/>
            </a:solidFill>
            <a:effectLst/>
            <a:latin typeface="+mn-lt"/>
            <a:ea typeface="+mn-ea"/>
            <a:cs typeface="+mn-cs"/>
          </a:endParaRPr>
        </a:p>
        <a:p>
          <a:r>
            <a:rPr lang="ja-JP" altLang="ja-JP" sz="1100" b="0">
              <a:solidFill>
                <a:sysClr val="windowText" lastClr="000000"/>
              </a:solidFill>
              <a:effectLst/>
              <a:latin typeface="+mn-lt"/>
              <a:ea typeface="+mn-ea"/>
              <a:cs typeface="+mn-cs"/>
            </a:rPr>
            <a:t>外来（通院治療室を使用）</a:t>
          </a:r>
          <a:r>
            <a:rPr lang="ja-JP" altLang="en-US" sz="1100" b="0">
              <a:solidFill>
                <a:sysClr val="windowText" lastClr="000000"/>
              </a:solidFill>
              <a:effectLst/>
              <a:latin typeface="+mn-lt"/>
              <a:ea typeface="+mn-ea"/>
              <a:cs typeface="+mn-cs"/>
            </a:rPr>
            <a:t>ー外来で</a:t>
          </a:r>
          <a:r>
            <a:rPr lang="ja-JP" altLang="ja-JP" sz="1100" b="0">
              <a:solidFill>
                <a:sysClr val="windowText" lastClr="000000"/>
              </a:solidFill>
              <a:effectLst/>
              <a:latin typeface="+mn-lt"/>
              <a:ea typeface="+mn-ea"/>
              <a:cs typeface="+mn-cs"/>
            </a:rPr>
            <a:t>通院治療室の使用が必要な場合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外来ー上記以外</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Ｃ 「投与</a:t>
          </a:r>
          <a:r>
            <a:rPr lang="ja-JP" altLang="en-US" sz="1100" b="0">
              <a:solidFill>
                <a:sysClr val="windowText" lastClr="000000"/>
              </a:solidFill>
              <a:effectLst/>
              <a:latin typeface="+mn-lt"/>
              <a:ea typeface="+mn-ea"/>
              <a:cs typeface="+mn-cs"/>
            </a:rPr>
            <a:t>（使用）の</a:t>
          </a:r>
          <a:r>
            <a:rPr lang="ja-JP" altLang="ja-JP" sz="1100" b="0">
              <a:solidFill>
                <a:sysClr val="windowText" lastClr="000000"/>
              </a:solidFill>
              <a:effectLst/>
              <a:latin typeface="+mn-lt"/>
              <a:ea typeface="+mn-ea"/>
              <a:cs typeface="+mn-cs"/>
            </a:rPr>
            <a:t>経路」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経路がある場合は、より高い方を採用する。</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「外用・経口」－</a:t>
          </a:r>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が内服または外用</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「皮下・筋注</a:t>
          </a:r>
          <a:r>
            <a:rPr lang="ja-JP" altLang="en-US" sz="1100" b="0">
              <a:solidFill>
                <a:sysClr val="windowText" lastClr="000000"/>
              </a:solidFill>
              <a:effectLst/>
              <a:latin typeface="+mn-lt"/>
              <a:ea typeface="+mn-ea"/>
              <a:cs typeface="+mn-cs"/>
            </a:rPr>
            <a:t>・瞬時静注」</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であり、皮下</a:t>
          </a:r>
          <a:r>
            <a:rPr lang="ja-JP" altLang="en-US"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筋肉内</a:t>
          </a:r>
          <a:r>
            <a:rPr lang="ja-JP" altLang="en-US" sz="1100" b="0">
              <a:solidFill>
                <a:sysClr val="windowText" lastClr="000000"/>
              </a:solidFill>
              <a:effectLst/>
              <a:latin typeface="+mn-lt"/>
              <a:ea typeface="+mn-ea"/>
              <a:cs typeface="+mn-cs"/>
            </a:rPr>
            <a:t>または瞬時静脈内</a:t>
          </a:r>
          <a:r>
            <a:rPr lang="ja-JP" altLang="ja-JP" sz="1100" b="0">
              <a:solidFill>
                <a:sysClr val="windowText" lastClr="000000"/>
              </a:solidFill>
              <a:effectLst/>
              <a:latin typeface="+mn-lt"/>
              <a:ea typeface="+mn-ea"/>
              <a:cs typeface="+mn-cs"/>
            </a:rPr>
            <a:t>投与の場合</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その他の注射（点滴静注、眼内、腫瘍内等）、管腔臓器等への注入または手術を伴う処置</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「その他の注射」に関しては、試験製品</a:t>
          </a:r>
          <a:r>
            <a:rPr lang="ja-JP" altLang="ja-JP" sz="1100" b="0">
              <a:solidFill>
                <a:sysClr val="windowText" lastClr="000000"/>
              </a:solidFill>
              <a:effectLst/>
              <a:latin typeface="+mn-lt"/>
              <a:ea typeface="+mn-ea"/>
              <a:cs typeface="+mn-cs"/>
            </a:rPr>
            <a:t>が注射</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であり、</a:t>
          </a:r>
          <a:r>
            <a:rPr lang="ja-JP" altLang="en-US" sz="1100" b="0">
              <a:solidFill>
                <a:sysClr val="windowText" lastClr="000000"/>
              </a:solidFill>
              <a:effectLst/>
              <a:latin typeface="+mn-lt"/>
              <a:ea typeface="+mn-ea"/>
              <a:cs typeface="+mn-cs"/>
            </a:rPr>
            <a:t>点滴静注、眼内投与、腫瘍内投与など前レベルの</a:t>
          </a:r>
          <a:r>
            <a:rPr lang="ja-JP" altLang="ja-JP" sz="1100" b="0">
              <a:solidFill>
                <a:sysClr val="windowText" lastClr="000000"/>
              </a:solidFill>
              <a:effectLst/>
              <a:latin typeface="+mn-lt"/>
              <a:ea typeface="+mn-ea"/>
              <a:cs typeface="+mn-cs"/>
            </a:rPr>
            <a:t>注射</a:t>
          </a:r>
          <a:r>
            <a:rPr lang="ja-JP" altLang="en-US" sz="1100" b="0">
              <a:solidFill>
                <a:sysClr val="windowText" lastClr="000000"/>
              </a:solidFill>
              <a:effectLst/>
              <a:latin typeface="+mn-lt"/>
              <a:ea typeface="+mn-ea"/>
              <a:cs typeface="+mn-cs"/>
            </a:rPr>
            <a:t>使用以外</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全ての</a:t>
          </a:r>
          <a:r>
            <a:rPr lang="ja-JP" altLang="ja-JP" sz="1100" b="0">
              <a:solidFill>
                <a:sysClr val="windowText" lastClr="000000"/>
              </a:solidFill>
              <a:effectLst/>
              <a:latin typeface="+mn-lt"/>
              <a:ea typeface="+mn-ea"/>
              <a:cs typeface="+mn-cs"/>
            </a:rPr>
            <a:t>場合</a:t>
          </a:r>
          <a:endParaRPr lang="en-US" altLang="ja-JP" sz="1100" b="0">
            <a:solidFill>
              <a:sysClr val="windowText" lastClr="000000"/>
            </a:solidFill>
            <a:effectLst/>
            <a:latin typeface="+mn-lt"/>
            <a:ea typeface="+mn-ea"/>
            <a:cs typeface="+mn-cs"/>
          </a:endParaRPr>
        </a:p>
        <a:p>
          <a:r>
            <a:rPr lang="en-US" altLang="ja-JP">
              <a:solidFill>
                <a:sysClr val="windowText" lastClr="000000"/>
              </a:solidFill>
              <a:effectLst/>
              <a:latin typeface="+mn-ea"/>
              <a:ea typeface="+mn-ea"/>
            </a:rPr>
            <a:t>F</a:t>
          </a:r>
          <a:r>
            <a:rPr lang="ja-JP" altLang="en-US" baseline="0">
              <a:solidFill>
                <a:sysClr val="windowText" lastClr="000000"/>
              </a:solidFill>
              <a:effectLst/>
              <a:latin typeface="+mn-ea"/>
              <a:ea typeface="+mn-ea"/>
            </a:rPr>
            <a:t> </a:t>
          </a:r>
          <a:r>
            <a:rPr lang="ja-JP" altLang="en-US">
              <a:solidFill>
                <a:sysClr val="windowText" lastClr="000000"/>
              </a:solidFill>
              <a:effectLst/>
            </a:rPr>
            <a:t>「大型機器の設置」ー大型機器とは設置後に移動が困難なもの、あるいはこれに相当する大きさの機器</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G</a:t>
          </a:r>
          <a:r>
            <a:rPr lang="ja-JP" altLang="ja-JP" sz="1100" b="0">
              <a:solidFill>
                <a:sysClr val="windowText" lastClr="000000"/>
              </a:solidFill>
              <a:effectLst/>
              <a:latin typeface="+mn-lt"/>
              <a:ea typeface="+mn-ea"/>
              <a:cs typeface="+mn-cs"/>
            </a:rPr>
            <a:t> 「デザイン」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I</a:t>
          </a:r>
          <a:r>
            <a:rPr lang="ja-JP" altLang="en-US" sz="1100" b="0" baseline="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 「ポピュレーション」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の目的が</a:t>
          </a:r>
          <a:r>
            <a:rPr lang="ja-JP" altLang="en-US" sz="1100" b="0">
              <a:solidFill>
                <a:sysClr val="windowText" lastClr="000000"/>
              </a:solidFill>
              <a:effectLst/>
              <a:latin typeface="+mn-lt"/>
              <a:ea typeface="+mn-ea"/>
              <a:cs typeface="+mn-cs"/>
            </a:rPr>
            <a:t>規定する特殊集団の患者を対象としない場合は、「特殊集団外の成人」を選択する。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J</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当り）」 </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実施</a:t>
          </a:r>
          <a:r>
            <a:rPr lang="ja-JP" altLang="ja-JP" sz="1100" b="0">
              <a:solidFill>
                <a:sysClr val="windowText" lastClr="000000"/>
              </a:solidFill>
              <a:effectLst/>
              <a:latin typeface="+mn-lt"/>
              <a:ea typeface="+mn-ea"/>
              <a:cs typeface="+mn-cs"/>
            </a:rPr>
            <a:t>計画書に定められた１回当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の合計項目数とする。身長、体重、血圧、心電図、単純Ｘ線、アンケート等も含む。</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被験者の同意を得たときのみ検査を実施する場合も含む。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N</a:t>
          </a:r>
          <a:r>
            <a:rPr lang="ja-JP" altLang="ja-JP" sz="1100" b="0">
              <a:solidFill>
                <a:sysClr val="windowText" lastClr="000000"/>
              </a:solidFill>
              <a:effectLst/>
              <a:latin typeface="+mn-lt"/>
              <a:ea typeface="+mn-ea"/>
              <a:cs typeface="+mn-cs"/>
            </a:rPr>
            <a:t> 「画像検査・非侵襲的な機能検査の回数」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被験者選定や</a:t>
          </a:r>
          <a:r>
            <a:rPr lang="ja-JP" altLang="en-US" sz="1100" b="0">
              <a:solidFill>
                <a:sysClr val="windowText" lastClr="000000"/>
              </a:solidFill>
              <a:effectLst/>
              <a:latin typeface="+mn-lt"/>
              <a:ea typeface="+mn-ea"/>
              <a:cs typeface="+mn-cs"/>
            </a:rPr>
            <a:t>有効性</a:t>
          </a:r>
          <a:r>
            <a:rPr lang="ja-JP" altLang="ja-JP" sz="1100" b="0">
              <a:solidFill>
                <a:sysClr val="windowText" lastClr="000000"/>
              </a:solidFill>
              <a:effectLst/>
              <a:latin typeface="+mn-lt"/>
              <a:ea typeface="+mn-ea"/>
              <a:cs typeface="+mn-cs"/>
            </a:rPr>
            <a:t>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ysClr val="windowText" lastClr="000000"/>
              </a:solidFill>
              <a:effectLst/>
              <a:latin typeface="+mn-lt"/>
              <a:ea typeface="+mn-ea"/>
              <a:cs typeface="+mn-cs"/>
            </a:rPr>
            <a:t>心電図、単純Ｘ線はＧに含める）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O</a:t>
          </a:r>
          <a:r>
            <a:rPr lang="ja-JP" altLang="ja-JP" sz="1100" b="0">
              <a:solidFill>
                <a:sysClr val="windowText" lastClr="000000"/>
              </a:solidFill>
              <a:effectLst/>
              <a:latin typeface="+mn-lt"/>
              <a:ea typeface="+mn-ea"/>
              <a:cs typeface="+mn-cs"/>
            </a:rPr>
            <a:t> 「特殊検査・侵襲を伴わない臨床薬理的検査の採取回数」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や採尿などである。採血が１つの採血管を用いて複数に分かれる場合は１回と数える。なお、留置針により異なる時点で採血する場合には、採血時点の数を採血回数とする。</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P</a:t>
          </a:r>
          <a:r>
            <a:rPr lang="ja-JP" altLang="ja-JP" sz="1100" b="0">
              <a:solidFill>
                <a:sysClr val="windowText" lastClr="000000"/>
              </a:solidFill>
              <a:effectLst/>
              <a:latin typeface="+mn-ea"/>
              <a:ea typeface="+mn-ea"/>
              <a:cs typeface="+mn-cs"/>
            </a:rPr>
            <a:t> </a:t>
          </a:r>
          <a:r>
            <a:rPr lang="ja-JP" altLang="ja-JP" sz="1100" b="0">
              <a:solidFill>
                <a:sysClr val="windowText" lastClr="000000"/>
              </a:solidFill>
              <a:effectLst/>
              <a:latin typeface="+mn-lt"/>
              <a:ea typeface="+mn-ea"/>
              <a:cs typeface="+mn-cs"/>
            </a:rPr>
            <a:t>「侵襲を伴う臨床薬理的な検査」 </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依頼者に請求されるが、</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に伴うこれらの検査の 技術や評価に関して考慮したもので、例えば、次の検査・測定等が該当する。</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Q</a:t>
          </a:r>
          <a:r>
            <a:rPr lang="ja-JP" altLang="ja-JP" sz="1100" b="0">
              <a:solidFill>
                <a:sysClr val="windowText" lastClr="000000"/>
              </a:solidFill>
              <a:effectLst/>
              <a:latin typeface="+mn-lt"/>
              <a:ea typeface="+mn-ea"/>
              <a:cs typeface="+mn-cs"/>
            </a:rPr>
            <a:t>「生検」</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実施計画書に記載されている生検の回数。</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被験者の同意を得たときのみ生検を実施する場合も含む。</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R</a:t>
          </a:r>
          <a:r>
            <a:rPr lang="ja-JP" altLang="ja-JP" sz="1100" b="0">
              <a:solidFill>
                <a:sysClr val="windowText" lastClr="000000"/>
              </a:solidFill>
              <a:effectLst/>
              <a:latin typeface="+mn-lt"/>
              <a:ea typeface="+mn-ea"/>
              <a:cs typeface="+mn-cs"/>
            </a:rPr>
            <a:t>「投与</a:t>
          </a:r>
          <a:r>
            <a:rPr lang="ja-JP" altLang="en-US" sz="1100" b="0">
              <a:solidFill>
                <a:sysClr val="windowText" lastClr="000000"/>
              </a:solidFill>
              <a:effectLst/>
              <a:latin typeface="+mn-lt"/>
              <a:ea typeface="+mn-ea"/>
              <a:cs typeface="+mn-cs"/>
            </a:rPr>
            <a:t>（使用）回数</a:t>
          </a:r>
          <a:r>
            <a:rPr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en-US" sz="1100" b="0">
              <a:solidFill>
                <a:sysClr val="windowText" lastClr="000000"/>
              </a:solidFill>
              <a:effectLst/>
              <a:latin typeface="+mn-lt"/>
              <a:ea typeface="+mn-ea"/>
              <a:cs typeface="+mn-cs"/>
            </a:rPr>
            <a:t>試験製品</a:t>
          </a:r>
          <a:r>
            <a:rPr lang="ja-JP" altLang="ja-JP" sz="1100" b="0">
              <a:solidFill>
                <a:sysClr val="windowText" lastClr="000000"/>
              </a:solidFill>
              <a:effectLst/>
              <a:latin typeface="+mn-lt"/>
              <a:ea typeface="+mn-ea"/>
              <a:cs typeface="+mn-cs"/>
            </a:rPr>
            <a:t>の</a:t>
          </a:r>
          <a:r>
            <a:rPr lang="ja-JP" altLang="en-US" sz="1100" b="0">
              <a:solidFill>
                <a:sysClr val="windowText" lastClr="000000"/>
              </a:solidFill>
              <a:effectLst/>
              <a:latin typeface="+mn-lt"/>
              <a:ea typeface="+mn-ea"/>
              <a:cs typeface="+mn-cs"/>
            </a:rPr>
            <a:t>使用</a:t>
          </a:r>
          <a:r>
            <a:rPr lang="ja-JP" altLang="ja-JP" sz="1100" b="0">
              <a:solidFill>
                <a:sysClr val="windowText" lastClr="000000"/>
              </a:solidFill>
              <a:effectLst/>
              <a:latin typeface="+mn-lt"/>
              <a:ea typeface="+mn-ea"/>
              <a:cs typeface="+mn-cs"/>
            </a:rPr>
            <a:t>終了が被験者の原病増悪時</a:t>
          </a:r>
          <a:r>
            <a:rPr lang="ja-JP" altLang="en-US" sz="1100" b="0">
              <a:solidFill>
                <a:sysClr val="windowText" lastClr="000000"/>
              </a:solidFill>
              <a:effectLst/>
              <a:latin typeface="+mn-lt"/>
              <a:ea typeface="+mn-ea"/>
              <a:cs typeface="+mn-cs"/>
            </a:rPr>
            <a:t>または回復時</a:t>
          </a:r>
          <a:r>
            <a:rPr lang="ja-JP" altLang="ja-JP" sz="1100" b="0">
              <a:solidFill>
                <a:sysClr val="windowText" lastClr="000000"/>
              </a:solidFill>
              <a:effectLst/>
              <a:latin typeface="+mn-lt"/>
              <a:ea typeface="+mn-ea"/>
              <a:cs typeface="+mn-cs"/>
            </a:rPr>
            <a:t>までとされている試験においては、国内外で過去に実施された同様の対象患者、デザインの試験等</a:t>
          </a:r>
          <a:r>
            <a:rPr lang="ja-JP" altLang="en-US" sz="1100" b="0">
              <a:solidFill>
                <a:sysClr val="windowText" lastClr="000000"/>
              </a:solidFill>
              <a:effectLst/>
              <a:latin typeface="+mn-lt"/>
              <a:ea typeface="+mn-ea"/>
              <a:cs typeface="+mn-cs"/>
            </a:rPr>
            <a:t>がある場合はその試験製品の使用回数</a:t>
          </a:r>
          <a:r>
            <a:rPr lang="ja-JP" altLang="ja-JP" sz="1100" b="0">
              <a:solidFill>
                <a:sysClr val="windowText" lastClr="000000"/>
              </a:solidFill>
              <a:effectLst/>
              <a:latin typeface="+mn-lt"/>
              <a:ea typeface="+mn-ea"/>
              <a:cs typeface="+mn-cs"/>
            </a:rPr>
            <a:t>の中央値等を考慮して区分することも可能とする。</a:t>
          </a:r>
          <a:r>
            <a:rPr lang="ja-JP" altLang="en-US" sz="1100" b="0">
              <a:solidFill>
                <a:sysClr val="windowText" lastClr="000000"/>
              </a:solidFill>
              <a:effectLst/>
              <a:latin typeface="+mn-lt"/>
              <a:ea typeface="+mn-ea"/>
              <a:cs typeface="+mn-cs"/>
            </a:rPr>
            <a:t>なお、</a:t>
          </a:r>
          <a:r>
            <a:rPr lang="ja-JP" altLang="ja-JP" sz="1100" b="0">
              <a:solidFill>
                <a:sysClr val="windowText" lastClr="000000"/>
              </a:solidFill>
              <a:effectLst/>
              <a:latin typeface="+mn-lt"/>
              <a:ea typeface="+mn-ea"/>
              <a:cs typeface="+mn-cs"/>
            </a:rPr>
            <a:t>その場合</a:t>
          </a:r>
          <a:r>
            <a:rPr lang="ja-JP" altLang="en-US" sz="1100" b="0">
              <a:solidFill>
                <a:sysClr val="windowText" lastClr="000000"/>
              </a:solidFill>
              <a:effectLst/>
              <a:latin typeface="+mn-lt"/>
              <a:ea typeface="+mn-ea"/>
              <a:cs typeface="+mn-cs"/>
            </a:rPr>
            <a:t>もまたそれ以外の場合も</a:t>
          </a:r>
          <a:r>
            <a:rPr lang="ja-JP"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依頼者と責任医師とで協議を行うこと。</a:t>
          </a:r>
          <a:endParaRPr lang="ja-JP" altLang="ja-JP">
            <a:solidFill>
              <a:sysClr val="windowText" lastClr="000000"/>
            </a:solidFill>
            <a:effectLst/>
          </a:endParaRPr>
        </a:p>
        <a:p>
          <a:r>
            <a:rPr lang="en-US" altLang="ja-JP" sz="1100" b="0">
              <a:solidFill>
                <a:sysClr val="windowText" lastClr="000000"/>
              </a:solidFill>
              <a:effectLst/>
              <a:latin typeface="+mn-ea"/>
              <a:ea typeface="+mn-ea"/>
              <a:cs typeface="+mn-cs"/>
            </a:rPr>
            <a:t>T</a:t>
          </a:r>
          <a:r>
            <a:rPr lang="ja-JP" altLang="ja-JP" sz="1100" b="0">
              <a:solidFill>
                <a:sysClr val="windowText" lastClr="000000"/>
              </a:solidFill>
              <a:effectLst/>
              <a:latin typeface="+mn-lt"/>
              <a:ea typeface="+mn-ea"/>
              <a:cs typeface="+mn-cs"/>
            </a:rPr>
            <a:t>「承認申請に使用される文書等の作成」</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文書等には</a:t>
          </a:r>
          <a:r>
            <a:rPr lang="ja-JP" altLang="en-US" sz="1100" b="0">
              <a:solidFill>
                <a:sysClr val="windowText" lastClr="000000"/>
              </a:solidFill>
              <a:effectLst/>
              <a:latin typeface="+mn-lt"/>
              <a:ea typeface="+mn-ea"/>
              <a:cs typeface="+mn-cs"/>
            </a:rPr>
            <a:t>試験</a:t>
          </a:r>
          <a:r>
            <a:rPr lang="ja-JP" altLang="ja-JP" sz="1100" b="0">
              <a:solidFill>
                <a:sysClr val="windowText" lastClr="000000"/>
              </a:solidFill>
              <a:effectLst/>
              <a:latin typeface="+mn-lt"/>
              <a:ea typeface="+mn-ea"/>
              <a:cs typeface="+mn-cs"/>
            </a:rPr>
            <a:t>結果報告書（ケースカード）は含まないものとする。また、枚数は原稿用紙に換算した枚数 とする。</a:t>
          </a:r>
          <a:endParaRPr lang="ja-JP" altLang="ja-JP">
            <a:solidFill>
              <a:sysClr val="windowText" lastClr="000000"/>
            </a:solidFill>
            <a:effectLst/>
          </a:endParaRPr>
        </a:p>
        <a:p>
          <a:br>
            <a:rPr lang="en-US" altLang="ja-JP" sz="1100">
              <a:solidFill>
                <a:sysClr val="windowText" lastClr="000000"/>
              </a:solidFill>
              <a:effectLst/>
              <a:latin typeface="+mn-lt"/>
              <a:ea typeface="+mn-ea"/>
              <a:cs typeface="+mn-cs"/>
            </a:rPr>
          </a:br>
          <a:endParaRPr lang="ja-JP" altLang="ja-JP">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D23"/>
  <sheetViews>
    <sheetView tabSelected="1" workbookViewId="0">
      <selection activeCell="I25" sqref="M25"/>
    </sheetView>
  </sheetViews>
  <sheetFormatPr defaultRowHeight="13.5" x14ac:dyDescent="0.15"/>
  <cols>
    <col min="1" max="16384" width="9" style="2"/>
  </cols>
  <sheetData>
    <row r="23" spans="30:30" x14ac:dyDescent="0.15">
      <c r="AD23" s="626"/>
    </row>
  </sheetData>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E47"/>
  <sheetViews>
    <sheetView zoomScaleNormal="100" workbookViewId="0">
      <selection activeCell="H25" sqref="L25:O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276</v>
      </c>
      <c r="B1" s="1"/>
    </row>
    <row r="2" spans="1:31" ht="17.25" customHeight="1" x14ac:dyDescent="0.15">
      <c r="A2" s="282" t="s">
        <v>156</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6.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21" si="0">IF(AND(H13="",N13="",S13="",X13=""),0,IF(H13="○",D13*1,IF(N13="○",D13*3,IF(S13="○",D13*5,IF(X13="○",D13*8)))))</f>
        <v>0</v>
      </c>
    </row>
    <row r="14" spans="1:31" ht="26.1" customHeight="1" x14ac:dyDescent="0.15">
      <c r="A14" s="120" t="s">
        <v>52</v>
      </c>
      <c r="B14" s="166" t="s">
        <v>30</v>
      </c>
      <c r="C14" s="167"/>
      <c r="D14" s="27">
        <v>1</v>
      </c>
      <c r="E14" s="172"/>
      <c r="F14" s="172"/>
      <c r="G14" s="172"/>
      <c r="H14" s="27"/>
      <c r="I14" s="169" t="s">
        <v>65</v>
      </c>
      <c r="J14" s="170"/>
      <c r="K14" s="170"/>
      <c r="L14" s="170"/>
      <c r="M14" s="171"/>
      <c r="N14" s="27" t="s">
        <v>91</v>
      </c>
      <c r="O14" s="173" t="s">
        <v>71</v>
      </c>
      <c r="P14" s="174"/>
      <c r="Q14" s="174"/>
      <c r="R14" s="175"/>
      <c r="S14" s="27" t="s">
        <v>91</v>
      </c>
      <c r="T14" s="493"/>
      <c r="U14" s="494"/>
      <c r="V14" s="494"/>
      <c r="W14" s="495"/>
      <c r="X14" s="28"/>
      <c r="Y14" s="29" t="b">
        <f t="shared" si="0"/>
        <v>0</v>
      </c>
    </row>
    <row r="15" spans="1:31" ht="26.1" customHeight="1" x14ac:dyDescent="0.15">
      <c r="A15" s="120" t="s">
        <v>53</v>
      </c>
      <c r="B15" s="166" t="s">
        <v>260</v>
      </c>
      <c r="C15" s="167"/>
      <c r="D15" s="27">
        <v>1</v>
      </c>
      <c r="E15" s="168" t="s">
        <v>32</v>
      </c>
      <c r="F15" s="168"/>
      <c r="G15" s="168"/>
      <c r="H15" s="27" t="s">
        <v>91</v>
      </c>
      <c r="I15" s="169" t="s">
        <v>66</v>
      </c>
      <c r="J15" s="170"/>
      <c r="K15" s="170"/>
      <c r="L15" s="170"/>
      <c r="M15" s="171"/>
      <c r="N15" s="27" t="s">
        <v>91</v>
      </c>
      <c r="O15" s="169" t="s">
        <v>307</v>
      </c>
      <c r="P15" s="170"/>
      <c r="Q15" s="170"/>
      <c r="R15" s="171"/>
      <c r="S15" s="27" t="s">
        <v>91</v>
      </c>
      <c r="T15" s="173" t="s">
        <v>74</v>
      </c>
      <c r="U15" s="174"/>
      <c r="V15" s="174"/>
      <c r="W15" s="175"/>
      <c r="X15" s="27" t="s">
        <v>91</v>
      </c>
      <c r="Y15" s="29" t="b">
        <f t="shared" si="0"/>
        <v>0</v>
      </c>
    </row>
    <row r="16" spans="1:31" ht="26.1" customHeight="1" x14ac:dyDescent="0.15">
      <c r="A16" s="120" t="s">
        <v>54</v>
      </c>
      <c r="B16" s="166" t="s">
        <v>33</v>
      </c>
      <c r="C16" s="167"/>
      <c r="D16" s="27">
        <v>2</v>
      </c>
      <c r="E16" s="168" t="s">
        <v>34</v>
      </c>
      <c r="F16" s="168"/>
      <c r="G16" s="168"/>
      <c r="H16" s="27" t="s">
        <v>91</v>
      </c>
      <c r="I16" s="169" t="s">
        <v>67</v>
      </c>
      <c r="J16" s="170"/>
      <c r="K16" s="170"/>
      <c r="L16" s="170"/>
      <c r="M16" s="171"/>
      <c r="N16" s="27" t="s">
        <v>91</v>
      </c>
      <c r="O16" s="169" t="s">
        <v>72</v>
      </c>
      <c r="P16" s="170"/>
      <c r="Q16" s="170"/>
      <c r="R16" s="171"/>
      <c r="S16" s="27" t="s">
        <v>91</v>
      </c>
      <c r="T16" s="166" t="s">
        <v>302</v>
      </c>
      <c r="U16" s="170"/>
      <c r="V16" s="170"/>
      <c r="W16" s="171"/>
      <c r="X16" s="124" t="s">
        <v>91</v>
      </c>
      <c r="Y16" s="29" t="b">
        <f t="shared" si="0"/>
        <v>0</v>
      </c>
    </row>
    <row r="17" spans="1:30" ht="26.1" customHeight="1" x14ac:dyDescent="0.15">
      <c r="A17" s="120" t="s">
        <v>55</v>
      </c>
      <c r="B17" s="166" t="s">
        <v>35</v>
      </c>
      <c r="C17" s="167"/>
      <c r="D17" s="27">
        <v>5</v>
      </c>
      <c r="E17" s="169" t="s">
        <v>11</v>
      </c>
      <c r="F17" s="170"/>
      <c r="G17" s="171"/>
      <c r="H17" s="27" t="s">
        <v>91</v>
      </c>
      <c r="I17" s="176"/>
      <c r="J17" s="177"/>
      <c r="K17" s="177"/>
      <c r="L17" s="177"/>
      <c r="M17" s="178"/>
      <c r="N17" s="27"/>
      <c r="O17" s="176"/>
      <c r="P17" s="177"/>
      <c r="Q17" s="177"/>
      <c r="R17" s="178"/>
      <c r="S17" s="28"/>
      <c r="T17" s="493"/>
      <c r="U17" s="494"/>
      <c r="V17" s="494"/>
      <c r="W17" s="495"/>
      <c r="X17" s="28"/>
      <c r="Y17" s="29" t="b">
        <f t="shared" si="0"/>
        <v>0</v>
      </c>
    </row>
    <row r="18" spans="1:30" ht="26.1" customHeight="1" x14ac:dyDescent="0.15">
      <c r="A18" s="120" t="s">
        <v>56</v>
      </c>
      <c r="B18" s="166" t="s">
        <v>36</v>
      </c>
      <c r="C18" s="167"/>
      <c r="D18" s="27">
        <v>1</v>
      </c>
      <c r="E18" s="166" t="s">
        <v>298</v>
      </c>
      <c r="F18" s="179"/>
      <c r="G18" s="167"/>
      <c r="H18" s="27" t="s">
        <v>91</v>
      </c>
      <c r="I18" s="173" t="s">
        <v>68</v>
      </c>
      <c r="J18" s="174"/>
      <c r="K18" s="174"/>
      <c r="L18" s="174"/>
      <c r="M18" s="175"/>
      <c r="N18" s="27" t="s">
        <v>91</v>
      </c>
      <c r="O18" s="169" t="s">
        <v>271</v>
      </c>
      <c r="P18" s="170"/>
      <c r="Q18" s="170"/>
      <c r="R18" s="171"/>
      <c r="S18" s="27" t="s">
        <v>91</v>
      </c>
      <c r="T18" s="493"/>
      <c r="U18" s="494"/>
      <c r="V18" s="494"/>
      <c r="W18" s="495"/>
      <c r="X18" s="28"/>
      <c r="Y18" s="29" t="b">
        <f t="shared" si="0"/>
        <v>0</v>
      </c>
    </row>
    <row r="19" spans="1:30" ht="26.1" customHeight="1" x14ac:dyDescent="0.15">
      <c r="A19" s="120" t="s">
        <v>57</v>
      </c>
      <c r="B19" s="180" t="s">
        <v>76</v>
      </c>
      <c r="C19" s="181"/>
      <c r="D19" s="27">
        <v>2</v>
      </c>
      <c r="E19" s="168" t="s">
        <v>12</v>
      </c>
      <c r="F19" s="168"/>
      <c r="G19" s="168"/>
      <c r="H19" s="27" t="s">
        <v>91</v>
      </c>
      <c r="I19" s="169" t="s">
        <v>13</v>
      </c>
      <c r="J19" s="170"/>
      <c r="K19" s="170"/>
      <c r="L19" s="170"/>
      <c r="M19" s="171"/>
      <c r="N19" s="27" t="s">
        <v>91</v>
      </c>
      <c r="O19" s="169" t="s">
        <v>26</v>
      </c>
      <c r="P19" s="170"/>
      <c r="Q19" s="170"/>
      <c r="R19" s="171"/>
      <c r="S19" s="27" t="s">
        <v>91</v>
      </c>
      <c r="T19" s="166" t="s">
        <v>27</v>
      </c>
      <c r="U19" s="179"/>
      <c r="V19" s="179"/>
      <c r="W19" s="167"/>
      <c r="X19" s="27" t="s">
        <v>91</v>
      </c>
      <c r="Y19" s="29" t="b">
        <f t="shared" si="0"/>
        <v>0</v>
      </c>
    </row>
    <row r="20" spans="1:30" ht="26.1" customHeight="1" x14ac:dyDescent="0.15">
      <c r="A20" s="120" t="s">
        <v>58</v>
      </c>
      <c r="B20" s="166" t="s">
        <v>299</v>
      </c>
      <c r="C20" s="167"/>
      <c r="D20" s="27">
        <v>2</v>
      </c>
      <c r="E20" s="182" t="s">
        <v>14</v>
      </c>
      <c r="F20" s="183"/>
      <c r="G20" s="184"/>
      <c r="H20" s="27" t="s">
        <v>91</v>
      </c>
      <c r="I20" s="169" t="s">
        <v>15</v>
      </c>
      <c r="J20" s="170"/>
      <c r="K20" s="170"/>
      <c r="L20" s="170"/>
      <c r="M20" s="171"/>
      <c r="N20" s="27" t="s">
        <v>91</v>
      </c>
      <c r="O20" s="176"/>
      <c r="P20" s="177"/>
      <c r="Q20" s="177"/>
      <c r="R20" s="178"/>
      <c r="S20" s="28"/>
      <c r="T20" s="493"/>
      <c r="U20" s="494"/>
      <c r="V20" s="494"/>
      <c r="W20" s="495"/>
      <c r="X20" s="28"/>
      <c r="Y20" s="29" t="b">
        <f t="shared" si="0"/>
        <v>0</v>
      </c>
    </row>
    <row r="21" spans="1:30" ht="26.1" customHeight="1" thickBot="1" x14ac:dyDescent="0.2">
      <c r="A21" s="127" t="s">
        <v>158</v>
      </c>
      <c r="B21" s="185" t="s">
        <v>261</v>
      </c>
      <c r="C21" s="186"/>
      <c r="D21" s="25">
        <v>5</v>
      </c>
      <c r="E21" s="147" t="s">
        <v>18</v>
      </c>
      <c r="F21" s="148"/>
      <c r="G21" s="149"/>
      <c r="H21" s="27" t="s">
        <v>91</v>
      </c>
      <c r="I21" s="187"/>
      <c r="J21" s="188"/>
      <c r="K21" s="188"/>
      <c r="L21" s="188"/>
      <c r="M21" s="189"/>
      <c r="N21" s="27"/>
      <c r="O21" s="187"/>
      <c r="P21" s="188"/>
      <c r="Q21" s="188"/>
      <c r="R21" s="189"/>
      <c r="S21" s="30"/>
      <c r="T21" s="453"/>
      <c r="U21" s="454"/>
      <c r="V21" s="454"/>
      <c r="W21" s="455"/>
      <c r="X21" s="30"/>
      <c r="Y21" s="29" t="b">
        <f t="shared" si="0"/>
        <v>0</v>
      </c>
    </row>
    <row r="22" spans="1:30" ht="20.100000000000001" customHeight="1" thickBot="1" x14ac:dyDescent="0.2">
      <c r="A22" s="456" t="s">
        <v>221</v>
      </c>
      <c r="B22" s="457"/>
      <c r="C22" s="457"/>
      <c r="D22" s="457"/>
      <c r="E22" s="457"/>
      <c r="F22" s="457"/>
      <c r="G22" s="457"/>
      <c r="H22" s="457"/>
      <c r="I22" s="457"/>
      <c r="J22" s="457"/>
      <c r="K22" s="457"/>
      <c r="L22" s="457"/>
      <c r="M22" s="457"/>
      <c r="N22" s="457"/>
      <c r="O22" s="457"/>
      <c r="P22" s="457"/>
      <c r="Q22" s="457"/>
      <c r="R22" s="457"/>
      <c r="S22" s="457"/>
      <c r="T22" s="457"/>
      <c r="U22" s="457"/>
      <c r="V22" s="457"/>
      <c r="W22" s="457"/>
      <c r="X22" s="458"/>
      <c r="Y22" s="31">
        <f>SUM(Y13:Y21)</f>
        <v>0</v>
      </c>
    </row>
    <row r="23" spans="1:30" ht="15" customHeight="1" x14ac:dyDescent="0.15">
      <c r="A23" s="534" t="s">
        <v>262</v>
      </c>
      <c r="B23" s="659"/>
      <c r="C23" s="660"/>
      <c r="D23" s="335" t="s">
        <v>0</v>
      </c>
      <c r="E23" s="661" t="s">
        <v>49</v>
      </c>
      <c r="F23" s="661"/>
      <c r="G23" s="661"/>
      <c r="H23" s="661"/>
      <c r="I23" s="661"/>
      <c r="J23" s="661"/>
      <c r="K23" s="661"/>
      <c r="L23" s="661"/>
      <c r="M23" s="661"/>
      <c r="N23" s="661"/>
      <c r="O23" s="661"/>
      <c r="P23" s="661"/>
      <c r="Q23" s="661"/>
      <c r="R23" s="661"/>
      <c r="S23" s="661"/>
      <c r="T23" s="661"/>
      <c r="U23" s="661"/>
      <c r="V23" s="661"/>
      <c r="W23" s="661"/>
      <c r="X23" s="661"/>
      <c r="Y23" s="337" t="s">
        <v>50</v>
      </c>
      <c r="AD23" s="626"/>
    </row>
    <row r="24" spans="1:30" ht="15" customHeight="1" x14ac:dyDescent="0.15">
      <c r="A24" s="462"/>
      <c r="B24" s="460"/>
      <c r="C24" s="461"/>
      <c r="D24" s="190"/>
      <c r="E24" s="194" t="s">
        <v>1</v>
      </c>
      <c r="F24" s="195"/>
      <c r="G24" s="3" t="s">
        <v>2</v>
      </c>
      <c r="H24" s="194" t="s">
        <v>3</v>
      </c>
      <c r="I24" s="195"/>
      <c r="J24" s="195"/>
      <c r="K24" s="3" t="s">
        <v>2</v>
      </c>
      <c r="L24" s="194" t="s">
        <v>45</v>
      </c>
      <c r="M24" s="195"/>
      <c r="N24" s="195"/>
      <c r="O24" s="196"/>
      <c r="P24" s="194" t="s">
        <v>95</v>
      </c>
      <c r="Q24" s="196"/>
      <c r="R24" s="194" t="s">
        <v>46</v>
      </c>
      <c r="S24" s="196"/>
      <c r="T24" s="194" t="s">
        <v>95</v>
      </c>
      <c r="U24" s="196"/>
      <c r="V24" s="194" t="s">
        <v>99</v>
      </c>
      <c r="W24" s="196"/>
      <c r="X24" s="3" t="s">
        <v>83</v>
      </c>
      <c r="Y24" s="192"/>
    </row>
    <row r="25" spans="1:30" ht="15" customHeight="1" thickBot="1" x14ac:dyDescent="0.2">
      <c r="A25" s="463"/>
      <c r="B25" s="293"/>
      <c r="C25" s="294"/>
      <c r="D25" s="336"/>
      <c r="E25" s="292" t="s">
        <v>110</v>
      </c>
      <c r="F25" s="293"/>
      <c r="G25" s="102" t="s">
        <v>84</v>
      </c>
      <c r="H25" s="292" t="s">
        <v>110</v>
      </c>
      <c r="I25" s="293"/>
      <c r="J25" s="293"/>
      <c r="K25" s="102" t="s">
        <v>84</v>
      </c>
      <c r="L25" s="292" t="s">
        <v>111</v>
      </c>
      <c r="M25" s="293"/>
      <c r="N25" s="293"/>
      <c r="O25" s="294"/>
      <c r="P25" s="292" t="s">
        <v>84</v>
      </c>
      <c r="Q25" s="294"/>
      <c r="R25" s="292" t="s">
        <v>111</v>
      </c>
      <c r="S25" s="294"/>
      <c r="T25" s="292" t="s">
        <v>84</v>
      </c>
      <c r="U25" s="294"/>
      <c r="V25" s="292" t="s">
        <v>111</v>
      </c>
      <c r="W25" s="294"/>
      <c r="X25" s="102" t="s">
        <v>84</v>
      </c>
      <c r="Y25" s="338"/>
    </row>
    <row r="26" spans="1:30" ht="26.1" customHeight="1" x14ac:dyDescent="0.15">
      <c r="A26" s="128" t="s">
        <v>166</v>
      </c>
      <c r="B26" s="285" t="s">
        <v>96</v>
      </c>
      <c r="C26" s="286"/>
      <c r="D26" s="4">
        <v>1</v>
      </c>
      <c r="E26" s="197" t="s">
        <v>85</v>
      </c>
      <c r="F26" s="198"/>
      <c r="G26" s="4" t="s">
        <v>91</v>
      </c>
      <c r="H26" s="197" t="s">
        <v>100</v>
      </c>
      <c r="I26" s="198"/>
      <c r="J26" s="198"/>
      <c r="K26" s="4"/>
      <c r="L26" s="197" t="s">
        <v>101</v>
      </c>
      <c r="M26" s="198"/>
      <c r="N26" s="198"/>
      <c r="O26" s="199"/>
      <c r="P26" s="197" t="s">
        <v>91</v>
      </c>
      <c r="Q26" s="199"/>
      <c r="R26" s="197" t="s">
        <v>102</v>
      </c>
      <c r="S26" s="199"/>
      <c r="T26" s="197" t="s">
        <v>91</v>
      </c>
      <c r="U26" s="199"/>
      <c r="V26" s="285" t="s">
        <v>104</v>
      </c>
      <c r="W26" s="286"/>
      <c r="X26" s="4" t="s">
        <v>91</v>
      </c>
      <c r="Y26" s="101" t="b">
        <f>IF(AND(G26="",K26="",P26="",T26="",X26=""),0,IF(G26="○",D26*2,IF(K26="○",D26*4,IF(P26="○",D26*6,IF(T26="○",D26*8,IF(X26="○",D26*10))))))</f>
        <v>0</v>
      </c>
    </row>
    <row r="27" spans="1:30" ht="26.1" customHeight="1" x14ac:dyDescent="0.15">
      <c r="A27" s="125" t="s">
        <v>167</v>
      </c>
      <c r="B27" s="287" t="s">
        <v>309</v>
      </c>
      <c r="C27" s="288"/>
      <c r="D27" s="12">
        <v>1</v>
      </c>
      <c r="E27" s="200" t="s">
        <v>85</v>
      </c>
      <c r="F27" s="204"/>
      <c r="G27" s="12"/>
      <c r="H27" s="200" t="s">
        <v>88</v>
      </c>
      <c r="I27" s="204"/>
      <c r="J27" s="204"/>
      <c r="K27" s="12" t="s">
        <v>91</v>
      </c>
      <c r="L27" s="200" t="s">
        <v>89</v>
      </c>
      <c r="M27" s="204"/>
      <c r="N27" s="204"/>
      <c r="O27" s="201"/>
      <c r="P27" s="200"/>
      <c r="Q27" s="201"/>
      <c r="R27" s="200" t="s">
        <v>103</v>
      </c>
      <c r="S27" s="201"/>
      <c r="T27" s="200"/>
      <c r="U27" s="201"/>
      <c r="V27" s="202" t="s">
        <v>105</v>
      </c>
      <c r="W27" s="203"/>
      <c r="X27" s="12" t="s">
        <v>91</v>
      </c>
      <c r="Y27" s="10" t="b">
        <f>IF(AND(G27="",K27="",P27="",T27="",X27=""),0,IF(G27="○",D27*2,IF(K27="○",D27*4,IF(P27="○",D27*6,IF(T27="○",D27*8,IF(X27="○",D27*10))))))</f>
        <v>0</v>
      </c>
    </row>
    <row r="28" spans="1:30" ht="26.1" customHeight="1" thickBot="1" x14ac:dyDescent="0.2">
      <c r="A28" s="129" t="s">
        <v>168</v>
      </c>
      <c r="B28" s="472" t="s">
        <v>98</v>
      </c>
      <c r="C28" s="473"/>
      <c r="D28" s="3">
        <v>1</v>
      </c>
      <c r="E28" s="205" t="s">
        <v>85</v>
      </c>
      <c r="F28" s="211"/>
      <c r="G28" s="13"/>
      <c r="H28" s="205" t="s">
        <v>88</v>
      </c>
      <c r="I28" s="211"/>
      <c r="J28" s="211"/>
      <c r="K28" s="13"/>
      <c r="L28" s="205" t="s">
        <v>89</v>
      </c>
      <c r="M28" s="211"/>
      <c r="N28" s="211"/>
      <c r="O28" s="206"/>
      <c r="P28" s="205" t="s">
        <v>91</v>
      </c>
      <c r="Q28" s="206"/>
      <c r="R28" s="205" t="s">
        <v>103</v>
      </c>
      <c r="S28" s="206"/>
      <c r="T28" s="205"/>
      <c r="U28" s="206"/>
      <c r="V28" s="207" t="s">
        <v>105</v>
      </c>
      <c r="W28" s="208"/>
      <c r="X28" s="13" t="s">
        <v>91</v>
      </c>
      <c r="Y28" s="10" t="b">
        <f>IF(AND(G28="",K28="",P28="",T28="",X28=""),0,IF(G28="○",D28*2,IF(K28="○",D28*4,IF(P28="○",D28*6,IF(T28="○",D28*8,IF(X28="○",D28*10))))))</f>
        <v>0</v>
      </c>
    </row>
    <row r="29" spans="1:30" ht="20.100000000000001" customHeight="1" thickBot="1" x14ac:dyDescent="0.2">
      <c r="A29" s="470" t="s">
        <v>222</v>
      </c>
      <c r="B29" s="470"/>
      <c r="C29" s="470"/>
      <c r="D29" s="470"/>
      <c r="E29" s="471"/>
      <c r="F29" s="471"/>
      <c r="G29" s="471"/>
      <c r="H29" s="471"/>
      <c r="I29" s="471"/>
      <c r="J29" s="471"/>
      <c r="K29" s="471"/>
      <c r="L29" s="471"/>
      <c r="M29" s="471"/>
      <c r="N29" s="471"/>
      <c r="O29" s="471"/>
      <c r="P29" s="471"/>
      <c r="Q29" s="471"/>
      <c r="R29" s="471"/>
      <c r="S29" s="471"/>
      <c r="T29" s="471"/>
      <c r="U29" s="471"/>
      <c r="V29" s="471"/>
      <c r="W29" s="471"/>
      <c r="X29" s="471"/>
      <c r="Y29" s="654">
        <f>SUM(Y26:Y28)</f>
        <v>0</v>
      </c>
    </row>
    <row r="30" spans="1:30" ht="15" customHeight="1" x14ac:dyDescent="0.15">
      <c r="A30" s="479" t="s">
        <v>263</v>
      </c>
      <c r="B30" s="480"/>
      <c r="C30" s="481"/>
      <c r="D30" s="297" t="s">
        <v>0</v>
      </c>
      <c r="E30" s="484" t="s">
        <v>49</v>
      </c>
      <c r="F30" s="484"/>
      <c r="G30" s="484"/>
      <c r="H30" s="484"/>
      <c r="I30" s="484"/>
      <c r="J30" s="484"/>
      <c r="K30" s="484"/>
      <c r="L30" s="484"/>
      <c r="M30" s="484"/>
      <c r="N30" s="484"/>
      <c r="O30" s="484"/>
      <c r="P30" s="484"/>
      <c r="Q30" s="484"/>
      <c r="R30" s="484"/>
      <c r="S30" s="484"/>
      <c r="T30" s="484"/>
      <c r="U30" s="484"/>
      <c r="V30" s="484"/>
      <c r="W30" s="484"/>
      <c r="X30" s="484"/>
      <c r="Y30" s="331" t="s">
        <v>50</v>
      </c>
    </row>
    <row r="31" spans="1:30" ht="15" customHeight="1" x14ac:dyDescent="0.15">
      <c r="A31" s="353"/>
      <c r="B31" s="354"/>
      <c r="C31" s="482"/>
      <c r="D31" s="209"/>
      <c r="E31" s="214" t="s">
        <v>1</v>
      </c>
      <c r="F31" s="215"/>
      <c r="G31" s="216"/>
      <c r="H31" s="5" t="s">
        <v>79</v>
      </c>
      <c r="I31" s="214" t="s">
        <v>3</v>
      </c>
      <c r="J31" s="215"/>
      <c r="K31" s="215"/>
      <c r="L31" s="215"/>
      <c r="M31" s="216"/>
      <c r="N31" s="5" t="s">
        <v>79</v>
      </c>
      <c r="O31" s="214" t="s">
        <v>45</v>
      </c>
      <c r="P31" s="215"/>
      <c r="Q31" s="215"/>
      <c r="R31" s="216"/>
      <c r="S31" s="5" t="s">
        <v>79</v>
      </c>
      <c r="T31" s="214" t="s">
        <v>46</v>
      </c>
      <c r="U31" s="215"/>
      <c r="V31" s="215"/>
      <c r="W31" s="216"/>
      <c r="X31" s="5" t="s">
        <v>79</v>
      </c>
      <c r="Y31" s="212"/>
    </row>
    <row r="32" spans="1:30" ht="15" customHeight="1" thickBot="1" x14ac:dyDescent="0.2">
      <c r="A32" s="483"/>
      <c r="B32" s="300"/>
      <c r="C32" s="301"/>
      <c r="D32" s="298"/>
      <c r="E32" s="299" t="s">
        <v>6</v>
      </c>
      <c r="F32" s="300"/>
      <c r="G32" s="301"/>
      <c r="H32" s="104" t="s">
        <v>80</v>
      </c>
      <c r="I32" s="299" t="s">
        <v>6</v>
      </c>
      <c r="J32" s="300"/>
      <c r="K32" s="300"/>
      <c r="L32" s="300"/>
      <c r="M32" s="301"/>
      <c r="N32" s="104" t="s">
        <v>80</v>
      </c>
      <c r="O32" s="299" t="s">
        <v>87</v>
      </c>
      <c r="P32" s="300"/>
      <c r="Q32" s="300"/>
      <c r="R32" s="301"/>
      <c r="S32" s="104" t="s">
        <v>80</v>
      </c>
      <c r="T32" s="299" t="s">
        <v>87</v>
      </c>
      <c r="U32" s="300"/>
      <c r="V32" s="300"/>
      <c r="W32" s="301"/>
      <c r="X32" s="104" t="s">
        <v>80</v>
      </c>
      <c r="Y32" s="332"/>
    </row>
    <row r="33" spans="1:25" ht="26.1" customHeight="1" x14ac:dyDescent="0.15">
      <c r="A33" s="130" t="s">
        <v>161</v>
      </c>
      <c r="B33" s="465" t="s">
        <v>77</v>
      </c>
      <c r="C33" s="466"/>
      <c r="D33" s="6">
        <v>3</v>
      </c>
      <c r="E33" s="217" t="s">
        <v>78</v>
      </c>
      <c r="F33" s="218"/>
      <c r="G33" s="219"/>
      <c r="H33" s="6"/>
      <c r="I33" s="289"/>
      <c r="J33" s="290"/>
      <c r="K33" s="290"/>
      <c r="L33" s="290"/>
      <c r="M33" s="291"/>
      <c r="N33" s="89"/>
      <c r="O33" s="289"/>
      <c r="P33" s="290"/>
      <c r="Q33" s="290"/>
      <c r="R33" s="291"/>
      <c r="S33" s="131"/>
      <c r="T33" s="467"/>
      <c r="U33" s="468"/>
      <c r="V33" s="468"/>
      <c r="W33" s="469"/>
      <c r="X33" s="131"/>
      <c r="Y33" s="103">
        <f>D33*1*(H33+N33+S33+X33)</f>
        <v>0</v>
      </c>
    </row>
    <row r="34" spans="1:25" ht="26.1" customHeight="1" thickBot="1" x14ac:dyDescent="0.2">
      <c r="A34" s="132" t="s">
        <v>169</v>
      </c>
      <c r="B34" s="214" t="s">
        <v>97</v>
      </c>
      <c r="C34" s="216"/>
      <c r="D34" s="5">
        <v>5</v>
      </c>
      <c r="E34" s="214" t="s">
        <v>78</v>
      </c>
      <c r="F34" s="215"/>
      <c r="G34" s="216"/>
      <c r="H34" s="5"/>
      <c r="I34" s="226"/>
      <c r="J34" s="227"/>
      <c r="K34" s="227"/>
      <c r="L34" s="227"/>
      <c r="M34" s="228"/>
      <c r="N34" s="5"/>
      <c r="O34" s="226"/>
      <c r="P34" s="227"/>
      <c r="Q34" s="227"/>
      <c r="R34" s="228"/>
      <c r="S34" s="133"/>
      <c r="T34" s="476"/>
      <c r="U34" s="477"/>
      <c r="V34" s="477"/>
      <c r="W34" s="478"/>
      <c r="X34" s="133"/>
      <c r="Y34" s="14">
        <f>D34*1*(H34+N34+S34+X34)</f>
        <v>0</v>
      </c>
    </row>
    <row r="35" spans="1:25" ht="20.100000000000001" customHeight="1" thickBot="1" x14ac:dyDescent="0.2">
      <c r="A35" s="485" t="s">
        <v>223</v>
      </c>
      <c r="B35" s="485"/>
      <c r="C35" s="485"/>
      <c r="D35" s="485"/>
      <c r="E35" s="485"/>
      <c r="F35" s="485"/>
      <c r="G35" s="485"/>
      <c r="H35" s="485"/>
      <c r="I35" s="485"/>
      <c r="J35" s="485"/>
      <c r="K35" s="485"/>
      <c r="L35" s="485"/>
      <c r="M35" s="485"/>
      <c r="N35" s="485"/>
      <c r="O35" s="485"/>
      <c r="P35" s="485"/>
      <c r="Q35" s="485"/>
      <c r="R35" s="485"/>
      <c r="S35" s="485"/>
      <c r="T35" s="485"/>
      <c r="U35" s="485"/>
      <c r="V35" s="485"/>
      <c r="W35" s="485"/>
      <c r="X35" s="485"/>
      <c r="Y35" s="655">
        <f>SUM(Y33:Y34)</f>
        <v>0</v>
      </c>
    </row>
    <row r="36" spans="1:25" ht="15" customHeight="1" x14ac:dyDescent="0.15">
      <c r="A36" s="486" t="s">
        <v>264</v>
      </c>
      <c r="B36" s="487"/>
      <c r="C36" s="488"/>
      <c r="D36" s="229" t="s">
        <v>0</v>
      </c>
      <c r="E36" s="450" t="s">
        <v>49</v>
      </c>
      <c r="F36" s="450"/>
      <c r="G36" s="450"/>
      <c r="H36" s="450"/>
      <c r="I36" s="450"/>
      <c r="J36" s="450"/>
      <c r="K36" s="450"/>
      <c r="L36" s="450"/>
      <c r="M36" s="450"/>
      <c r="N36" s="450"/>
      <c r="O36" s="450"/>
      <c r="P36" s="450"/>
      <c r="Q36" s="450"/>
      <c r="R36" s="450"/>
      <c r="S36" s="450"/>
      <c r="T36" s="450"/>
      <c r="U36" s="450"/>
      <c r="V36" s="450"/>
      <c r="W36" s="450"/>
      <c r="X36" s="450"/>
      <c r="Y36" s="232" t="s">
        <v>50</v>
      </c>
    </row>
    <row r="37" spans="1:25" ht="15" customHeight="1" x14ac:dyDescent="0.15">
      <c r="A37" s="489"/>
      <c r="B37" s="490"/>
      <c r="C37" s="491"/>
      <c r="D37" s="230"/>
      <c r="E37" s="235" t="s">
        <v>1</v>
      </c>
      <c r="F37" s="236"/>
      <c r="G37" s="8" t="s">
        <v>2</v>
      </c>
      <c r="H37" s="235" t="s">
        <v>3</v>
      </c>
      <c r="I37" s="237"/>
      <c r="J37" s="236"/>
      <c r="K37" s="8" t="s">
        <v>2</v>
      </c>
      <c r="L37" s="235" t="s">
        <v>4</v>
      </c>
      <c r="M37" s="237"/>
      <c r="N37" s="237"/>
      <c r="O37" s="236"/>
      <c r="P37" s="235" t="s">
        <v>2</v>
      </c>
      <c r="Q37" s="236"/>
      <c r="R37" s="235" t="s">
        <v>5</v>
      </c>
      <c r="S37" s="236"/>
      <c r="T37" s="235" t="s">
        <v>2</v>
      </c>
      <c r="U37" s="236"/>
      <c r="V37" s="235" t="s">
        <v>43</v>
      </c>
      <c r="W37" s="236"/>
      <c r="X37" s="8" t="s">
        <v>79</v>
      </c>
      <c r="Y37" s="233"/>
    </row>
    <row r="38" spans="1:25" ht="15" customHeight="1" thickBot="1" x14ac:dyDescent="0.2">
      <c r="A38" s="492"/>
      <c r="B38" s="252"/>
      <c r="C38" s="254"/>
      <c r="D38" s="334"/>
      <c r="E38" s="251" t="s">
        <v>6</v>
      </c>
      <c r="F38" s="254"/>
      <c r="G38" s="38" t="s">
        <v>7</v>
      </c>
      <c r="H38" s="251" t="s">
        <v>90</v>
      </c>
      <c r="I38" s="252"/>
      <c r="J38" s="254"/>
      <c r="K38" s="38" t="s">
        <v>7</v>
      </c>
      <c r="L38" s="251" t="s">
        <v>90</v>
      </c>
      <c r="M38" s="252"/>
      <c r="N38" s="252"/>
      <c r="O38" s="254"/>
      <c r="P38" s="251" t="s">
        <v>7</v>
      </c>
      <c r="Q38" s="254"/>
      <c r="R38" s="251" t="s">
        <v>81</v>
      </c>
      <c r="S38" s="254"/>
      <c r="T38" s="251" t="s">
        <v>7</v>
      </c>
      <c r="U38" s="254"/>
      <c r="V38" s="251" t="s">
        <v>81</v>
      </c>
      <c r="W38" s="254"/>
      <c r="X38" s="38" t="s">
        <v>80</v>
      </c>
      <c r="Y38" s="284"/>
    </row>
    <row r="39" spans="1:25" ht="34.5" customHeight="1" thickBot="1" x14ac:dyDescent="0.2">
      <c r="A39" s="662" t="s">
        <v>163</v>
      </c>
      <c r="B39" s="542" t="s">
        <v>44</v>
      </c>
      <c r="C39" s="491"/>
      <c r="D39" s="115">
        <v>3</v>
      </c>
      <c r="E39" s="542" t="s">
        <v>39</v>
      </c>
      <c r="F39" s="491"/>
      <c r="G39" s="115" t="s">
        <v>91</v>
      </c>
      <c r="H39" s="542" t="s">
        <v>40</v>
      </c>
      <c r="I39" s="490"/>
      <c r="J39" s="491"/>
      <c r="K39" s="116" t="s">
        <v>91</v>
      </c>
      <c r="L39" s="542" t="s">
        <v>41</v>
      </c>
      <c r="M39" s="490"/>
      <c r="N39" s="490"/>
      <c r="O39" s="491"/>
      <c r="P39" s="542" t="s">
        <v>91</v>
      </c>
      <c r="Q39" s="491"/>
      <c r="R39" s="543" t="s">
        <v>42</v>
      </c>
      <c r="S39" s="544"/>
      <c r="T39" s="542" t="s">
        <v>91</v>
      </c>
      <c r="U39" s="254"/>
      <c r="V39" s="243" t="s">
        <v>303</v>
      </c>
      <c r="W39" s="244"/>
      <c r="X39" s="117"/>
      <c r="Y39" s="118">
        <f>IF(AND(G39="",K39="",P39="",T39="",X39=""),0,(IF(G39="〇",D39*1,IF(K39="〇",D39*4,IF(P39="〇",D39*7,IF(T39="〇",D39*10,IF(ISNUMBER(X39),D39*10+X39,0)))))))</f>
        <v>0</v>
      </c>
    </row>
    <row r="40" spans="1:25" ht="20.100000000000001" customHeight="1" thickBot="1" x14ac:dyDescent="0.2">
      <c r="A40" s="663" t="s">
        <v>290</v>
      </c>
      <c r="B40" s="664"/>
      <c r="C40" s="664"/>
      <c r="D40" s="664"/>
      <c r="E40" s="664"/>
      <c r="F40" s="664"/>
      <c r="G40" s="664"/>
      <c r="H40" s="664"/>
      <c r="I40" s="664"/>
      <c r="J40" s="664"/>
      <c r="K40" s="664"/>
      <c r="L40" s="664"/>
      <c r="M40" s="664"/>
      <c r="N40" s="664"/>
      <c r="O40" s="664"/>
      <c r="P40" s="664"/>
      <c r="Q40" s="664"/>
      <c r="R40" s="664"/>
      <c r="S40" s="664"/>
      <c r="T40" s="664"/>
      <c r="U40" s="664"/>
      <c r="V40" s="664"/>
      <c r="W40" s="664"/>
      <c r="X40" s="665"/>
      <c r="Y40" s="657">
        <f>SUM(Y22,Y29,Y35,Y39)</f>
        <v>0</v>
      </c>
    </row>
    <row r="41" spans="1:25" ht="10.5" customHeight="1" thickBot="1" x14ac:dyDescent="0.2"/>
    <row r="42" spans="1:25" ht="15" customHeight="1" x14ac:dyDescent="0.15">
      <c r="A42" s="440" t="s">
        <v>343</v>
      </c>
      <c r="B42" s="441"/>
      <c r="C42" s="442"/>
      <c r="D42" s="245" t="s">
        <v>0</v>
      </c>
      <c r="E42" s="666" t="s">
        <v>49</v>
      </c>
      <c r="F42" s="666"/>
      <c r="G42" s="666"/>
      <c r="H42" s="666"/>
      <c r="I42" s="666"/>
      <c r="J42" s="666"/>
      <c r="K42" s="666"/>
      <c r="L42" s="666"/>
      <c r="M42" s="666"/>
      <c r="N42" s="666"/>
      <c r="O42" s="666"/>
      <c r="P42" s="666"/>
      <c r="Q42" s="666"/>
      <c r="R42" s="666"/>
      <c r="S42" s="666"/>
      <c r="T42" s="666"/>
      <c r="U42" s="666"/>
      <c r="V42" s="666"/>
      <c r="W42" s="666"/>
      <c r="X42" s="666"/>
      <c r="Y42" s="259" t="s">
        <v>50</v>
      </c>
    </row>
    <row r="43" spans="1:25" ht="15" customHeight="1" x14ac:dyDescent="0.15">
      <c r="A43" s="443"/>
      <c r="B43" s="444"/>
      <c r="C43" s="445"/>
      <c r="D43" s="246"/>
      <c r="E43" s="262" t="s">
        <v>1</v>
      </c>
      <c r="F43" s="263"/>
      <c r="G43" s="264"/>
      <c r="H43" s="60" t="s">
        <v>2</v>
      </c>
      <c r="I43" s="262" t="s">
        <v>3</v>
      </c>
      <c r="J43" s="263"/>
      <c r="K43" s="263"/>
      <c r="L43" s="263"/>
      <c r="M43" s="264"/>
      <c r="N43" s="60" t="s">
        <v>2</v>
      </c>
      <c r="O43" s="262" t="s">
        <v>45</v>
      </c>
      <c r="P43" s="263"/>
      <c r="Q43" s="263"/>
      <c r="R43" s="264"/>
      <c r="S43" s="60" t="s">
        <v>2</v>
      </c>
      <c r="T43" s="262" t="s">
        <v>46</v>
      </c>
      <c r="U43" s="263"/>
      <c r="V43" s="263"/>
      <c r="W43" s="264"/>
      <c r="X43" s="60" t="s">
        <v>2</v>
      </c>
      <c r="Y43" s="260"/>
    </row>
    <row r="44" spans="1:25" ht="15" customHeight="1" thickBot="1" x14ac:dyDescent="0.2">
      <c r="A44" s="446"/>
      <c r="B44" s="323"/>
      <c r="C44" s="324"/>
      <c r="D44" s="333"/>
      <c r="E44" s="322" t="s">
        <v>6</v>
      </c>
      <c r="F44" s="323"/>
      <c r="G44" s="324"/>
      <c r="H44" s="110" t="s">
        <v>7</v>
      </c>
      <c r="I44" s="322" t="s">
        <v>8</v>
      </c>
      <c r="J44" s="323"/>
      <c r="K44" s="323"/>
      <c r="L44" s="323"/>
      <c r="M44" s="324"/>
      <c r="N44" s="110" t="s">
        <v>7</v>
      </c>
      <c r="O44" s="322" t="s">
        <v>47</v>
      </c>
      <c r="P44" s="323"/>
      <c r="Q44" s="323"/>
      <c r="R44" s="324"/>
      <c r="S44" s="110" t="s">
        <v>7</v>
      </c>
      <c r="T44" s="322" t="s">
        <v>48</v>
      </c>
      <c r="U44" s="323"/>
      <c r="V44" s="323"/>
      <c r="W44" s="324"/>
      <c r="X44" s="110" t="s">
        <v>7</v>
      </c>
      <c r="Y44" s="330"/>
    </row>
    <row r="45" spans="1:25" ht="26.1" customHeight="1" x14ac:dyDescent="0.15">
      <c r="A45" s="137" t="s">
        <v>164</v>
      </c>
      <c r="B45" s="325" t="s">
        <v>20</v>
      </c>
      <c r="C45" s="326"/>
      <c r="D45" s="61">
        <v>7</v>
      </c>
      <c r="E45" s="265" t="s">
        <v>22</v>
      </c>
      <c r="F45" s="266"/>
      <c r="G45" s="267"/>
      <c r="H45" s="61" t="s">
        <v>91</v>
      </c>
      <c r="I45" s="327"/>
      <c r="J45" s="328"/>
      <c r="K45" s="328"/>
      <c r="L45" s="328"/>
      <c r="M45" s="329"/>
      <c r="N45" s="87"/>
      <c r="O45" s="327"/>
      <c r="P45" s="328"/>
      <c r="Q45" s="328"/>
      <c r="R45" s="329"/>
      <c r="S45" s="107"/>
      <c r="T45" s="433"/>
      <c r="U45" s="434"/>
      <c r="V45" s="434"/>
      <c r="W45" s="435"/>
      <c r="X45" s="108"/>
      <c r="Y45" s="109" t="b">
        <f t="shared" ref="Y45:Y46" si="1">IF(AND(H45="",N45="",S45="",X45=""),0,IF(H45="○",D45*1,IF(N45="○",D45*3,IF(S45="○",D45*5,IF(X45="○",D45*8)))))</f>
        <v>0</v>
      </c>
    </row>
    <row r="46" spans="1:25" ht="26.1" customHeight="1" thickBot="1" x14ac:dyDescent="0.2">
      <c r="A46" s="138" t="s">
        <v>170</v>
      </c>
      <c r="B46" s="276" t="s">
        <v>21</v>
      </c>
      <c r="C46" s="277"/>
      <c r="D46" s="60">
        <v>5</v>
      </c>
      <c r="E46" s="278" t="s">
        <v>23</v>
      </c>
      <c r="F46" s="278"/>
      <c r="G46" s="278"/>
      <c r="H46" s="62" t="s">
        <v>91</v>
      </c>
      <c r="I46" s="262" t="s">
        <v>24</v>
      </c>
      <c r="J46" s="263"/>
      <c r="K46" s="263"/>
      <c r="L46" s="263"/>
      <c r="M46" s="264"/>
      <c r="N46" s="62" t="s">
        <v>91</v>
      </c>
      <c r="O46" s="262" t="s">
        <v>73</v>
      </c>
      <c r="P46" s="263"/>
      <c r="Q46" s="263"/>
      <c r="R46" s="264"/>
      <c r="S46" s="62" t="s">
        <v>91</v>
      </c>
      <c r="T46" s="279" t="s">
        <v>25</v>
      </c>
      <c r="U46" s="280"/>
      <c r="V46" s="280"/>
      <c r="W46" s="281"/>
      <c r="X46" s="62" t="s">
        <v>91</v>
      </c>
      <c r="Y46" s="67" t="b">
        <f t="shared" si="1"/>
        <v>0</v>
      </c>
    </row>
    <row r="47" spans="1:25" ht="20.100000000000001" customHeight="1" thickBot="1" x14ac:dyDescent="0.2">
      <c r="A47" s="658" t="s">
        <v>292</v>
      </c>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8">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G39 K39 P39:Q39 T39:U39" xr:uid="{00000000-0002-0000-0800-000000000000}">
      <formula1>"　,〇"</formula1>
    </dataValidation>
    <dataValidation type="list" allowBlank="1" showInputMessage="1" showErrorMessage="1" sqref="X46 S46 N46 H45:H46 G26:G28 K26:K28 P26:Q28 T26:U28 X26:X28 H13 N13:N16 X19 X15:X16 S18:S19 S13:S16 N18:N20 H15:H21" xr:uid="{00000000-0002-0000-0800-000001000000}">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AE47"/>
  <sheetViews>
    <sheetView zoomScaleNormal="100" workbookViewId="0">
      <selection activeCell="I25" sqref="M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277</v>
      </c>
      <c r="B1" s="1"/>
    </row>
    <row r="2" spans="1:31" ht="17.25" customHeight="1" x14ac:dyDescent="0.15">
      <c r="A2" s="282" t="s">
        <v>254</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6.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21" si="0">IF(AND(H13="",N13="",S13="",X13=""),0,IF(H13="○",D13*1,IF(N13="○",D13*3,IF(S13="○",D13*5,IF(X13="○",D13*8)))))</f>
        <v>0</v>
      </c>
    </row>
    <row r="14" spans="1:31" ht="26.1" customHeight="1" x14ac:dyDescent="0.15">
      <c r="A14" s="120" t="s">
        <v>52</v>
      </c>
      <c r="B14" s="166" t="s">
        <v>30</v>
      </c>
      <c r="C14" s="167"/>
      <c r="D14" s="27">
        <v>1</v>
      </c>
      <c r="E14" s="172"/>
      <c r="F14" s="172"/>
      <c r="G14" s="172"/>
      <c r="H14" s="27"/>
      <c r="I14" s="169" t="s">
        <v>65</v>
      </c>
      <c r="J14" s="170"/>
      <c r="K14" s="170"/>
      <c r="L14" s="170"/>
      <c r="M14" s="171"/>
      <c r="N14" s="27" t="s">
        <v>91</v>
      </c>
      <c r="O14" s="173" t="s">
        <v>71</v>
      </c>
      <c r="P14" s="174"/>
      <c r="Q14" s="174"/>
      <c r="R14" s="175"/>
      <c r="S14" s="27" t="s">
        <v>91</v>
      </c>
      <c r="T14" s="493"/>
      <c r="U14" s="494"/>
      <c r="V14" s="494"/>
      <c r="W14" s="495"/>
      <c r="X14" s="28"/>
      <c r="Y14" s="29" t="b">
        <f t="shared" si="0"/>
        <v>0</v>
      </c>
    </row>
    <row r="15" spans="1:31" ht="26.1" customHeight="1" x14ac:dyDescent="0.15">
      <c r="A15" s="120" t="s">
        <v>53</v>
      </c>
      <c r="B15" s="166" t="s">
        <v>260</v>
      </c>
      <c r="C15" s="167"/>
      <c r="D15" s="27">
        <v>1</v>
      </c>
      <c r="E15" s="168" t="s">
        <v>32</v>
      </c>
      <c r="F15" s="168"/>
      <c r="G15" s="168"/>
      <c r="H15" s="27" t="s">
        <v>91</v>
      </c>
      <c r="I15" s="169" t="s">
        <v>66</v>
      </c>
      <c r="J15" s="170"/>
      <c r="K15" s="170"/>
      <c r="L15" s="170"/>
      <c r="M15" s="171"/>
      <c r="N15" s="27" t="s">
        <v>91</v>
      </c>
      <c r="O15" s="169" t="s">
        <v>307</v>
      </c>
      <c r="P15" s="170"/>
      <c r="Q15" s="170"/>
      <c r="R15" s="171"/>
      <c r="S15" s="27" t="s">
        <v>91</v>
      </c>
      <c r="T15" s="173" t="s">
        <v>74</v>
      </c>
      <c r="U15" s="174"/>
      <c r="V15" s="174"/>
      <c r="W15" s="175"/>
      <c r="X15" s="27" t="s">
        <v>91</v>
      </c>
      <c r="Y15" s="29" t="b">
        <f t="shared" si="0"/>
        <v>0</v>
      </c>
    </row>
    <row r="16" spans="1:31" ht="26.1" customHeight="1" x14ac:dyDescent="0.15">
      <c r="A16" s="120" t="s">
        <v>54</v>
      </c>
      <c r="B16" s="166" t="s">
        <v>33</v>
      </c>
      <c r="C16" s="167"/>
      <c r="D16" s="27">
        <v>2</v>
      </c>
      <c r="E16" s="168" t="s">
        <v>34</v>
      </c>
      <c r="F16" s="168"/>
      <c r="G16" s="168"/>
      <c r="H16" s="27" t="s">
        <v>91</v>
      </c>
      <c r="I16" s="169" t="s">
        <v>67</v>
      </c>
      <c r="J16" s="170"/>
      <c r="K16" s="170"/>
      <c r="L16" s="170"/>
      <c r="M16" s="171"/>
      <c r="N16" s="27" t="s">
        <v>91</v>
      </c>
      <c r="O16" s="169" t="s">
        <v>72</v>
      </c>
      <c r="P16" s="170"/>
      <c r="Q16" s="170"/>
      <c r="R16" s="171"/>
      <c r="S16" s="27" t="s">
        <v>91</v>
      </c>
      <c r="T16" s="166" t="s">
        <v>302</v>
      </c>
      <c r="U16" s="170"/>
      <c r="V16" s="170"/>
      <c r="W16" s="171"/>
      <c r="X16" s="124" t="s">
        <v>91</v>
      </c>
      <c r="Y16" s="29" t="b">
        <f t="shared" si="0"/>
        <v>0</v>
      </c>
    </row>
    <row r="17" spans="1:30" ht="26.1" customHeight="1" x14ac:dyDescent="0.15">
      <c r="A17" s="120" t="s">
        <v>55</v>
      </c>
      <c r="B17" s="166" t="s">
        <v>35</v>
      </c>
      <c r="C17" s="167"/>
      <c r="D17" s="27">
        <v>5</v>
      </c>
      <c r="E17" s="169" t="s">
        <v>11</v>
      </c>
      <c r="F17" s="170"/>
      <c r="G17" s="171"/>
      <c r="H17" s="27" t="s">
        <v>91</v>
      </c>
      <c r="I17" s="176"/>
      <c r="J17" s="177"/>
      <c r="K17" s="177"/>
      <c r="L17" s="177"/>
      <c r="M17" s="178"/>
      <c r="N17" s="27"/>
      <c r="O17" s="176"/>
      <c r="P17" s="177"/>
      <c r="Q17" s="177"/>
      <c r="R17" s="178"/>
      <c r="S17" s="28"/>
      <c r="T17" s="493"/>
      <c r="U17" s="494"/>
      <c r="V17" s="494"/>
      <c r="W17" s="495"/>
      <c r="X17" s="28"/>
      <c r="Y17" s="29" t="b">
        <f t="shared" si="0"/>
        <v>0</v>
      </c>
    </row>
    <row r="18" spans="1:30" ht="26.1" customHeight="1" x14ac:dyDescent="0.15">
      <c r="A18" s="120" t="s">
        <v>56</v>
      </c>
      <c r="B18" s="166" t="s">
        <v>36</v>
      </c>
      <c r="C18" s="167"/>
      <c r="D18" s="27">
        <v>1</v>
      </c>
      <c r="E18" s="166" t="s">
        <v>298</v>
      </c>
      <c r="F18" s="179"/>
      <c r="G18" s="167"/>
      <c r="H18" s="27" t="s">
        <v>91</v>
      </c>
      <c r="I18" s="173" t="s">
        <v>68</v>
      </c>
      <c r="J18" s="174"/>
      <c r="K18" s="174"/>
      <c r="L18" s="174"/>
      <c r="M18" s="175"/>
      <c r="N18" s="27" t="s">
        <v>91</v>
      </c>
      <c r="O18" s="169" t="s">
        <v>271</v>
      </c>
      <c r="P18" s="170"/>
      <c r="Q18" s="170"/>
      <c r="R18" s="171"/>
      <c r="S18" s="27" t="s">
        <v>91</v>
      </c>
      <c r="T18" s="493"/>
      <c r="U18" s="494"/>
      <c r="V18" s="494"/>
      <c r="W18" s="495"/>
      <c r="X18" s="28"/>
      <c r="Y18" s="29" t="b">
        <f t="shared" si="0"/>
        <v>0</v>
      </c>
    </row>
    <row r="19" spans="1:30" ht="26.1" customHeight="1" x14ac:dyDescent="0.15">
      <c r="A19" s="120" t="s">
        <v>57</v>
      </c>
      <c r="B19" s="180" t="s">
        <v>76</v>
      </c>
      <c r="C19" s="181"/>
      <c r="D19" s="27">
        <v>2</v>
      </c>
      <c r="E19" s="168" t="s">
        <v>12</v>
      </c>
      <c r="F19" s="168"/>
      <c r="G19" s="168"/>
      <c r="H19" s="27" t="s">
        <v>91</v>
      </c>
      <c r="I19" s="169" t="s">
        <v>13</v>
      </c>
      <c r="J19" s="170"/>
      <c r="K19" s="170"/>
      <c r="L19" s="170"/>
      <c r="M19" s="171"/>
      <c r="N19" s="27" t="s">
        <v>91</v>
      </c>
      <c r="O19" s="169" t="s">
        <v>26</v>
      </c>
      <c r="P19" s="170"/>
      <c r="Q19" s="170"/>
      <c r="R19" s="171"/>
      <c r="S19" s="27" t="s">
        <v>91</v>
      </c>
      <c r="T19" s="166" t="s">
        <v>27</v>
      </c>
      <c r="U19" s="179"/>
      <c r="V19" s="179"/>
      <c r="W19" s="167"/>
      <c r="X19" s="27" t="s">
        <v>91</v>
      </c>
      <c r="Y19" s="29" t="b">
        <f t="shared" si="0"/>
        <v>0</v>
      </c>
    </row>
    <row r="20" spans="1:30" ht="26.1" customHeight="1" x14ac:dyDescent="0.15">
      <c r="A20" s="120" t="s">
        <v>58</v>
      </c>
      <c r="B20" s="166" t="s">
        <v>299</v>
      </c>
      <c r="C20" s="167"/>
      <c r="D20" s="27">
        <v>2</v>
      </c>
      <c r="E20" s="182" t="s">
        <v>14</v>
      </c>
      <c r="F20" s="183"/>
      <c r="G20" s="184"/>
      <c r="H20" s="27" t="s">
        <v>91</v>
      </c>
      <c r="I20" s="169" t="s">
        <v>15</v>
      </c>
      <c r="J20" s="170"/>
      <c r="K20" s="170"/>
      <c r="L20" s="170"/>
      <c r="M20" s="171"/>
      <c r="N20" s="27" t="s">
        <v>91</v>
      </c>
      <c r="O20" s="176"/>
      <c r="P20" s="177"/>
      <c r="Q20" s="177"/>
      <c r="R20" s="178"/>
      <c r="S20" s="28"/>
      <c r="T20" s="493"/>
      <c r="U20" s="494"/>
      <c r="V20" s="494"/>
      <c r="W20" s="495"/>
      <c r="X20" s="28"/>
      <c r="Y20" s="29" t="b">
        <f t="shared" si="0"/>
        <v>0</v>
      </c>
    </row>
    <row r="21" spans="1:30" ht="26.1" customHeight="1" thickBot="1" x14ac:dyDescent="0.2">
      <c r="A21" s="127" t="s">
        <v>158</v>
      </c>
      <c r="B21" s="185" t="s">
        <v>261</v>
      </c>
      <c r="C21" s="186"/>
      <c r="D21" s="25">
        <v>5</v>
      </c>
      <c r="E21" s="147" t="s">
        <v>18</v>
      </c>
      <c r="F21" s="148"/>
      <c r="G21" s="149"/>
      <c r="H21" s="27" t="s">
        <v>91</v>
      </c>
      <c r="I21" s="187"/>
      <c r="J21" s="188"/>
      <c r="K21" s="188"/>
      <c r="L21" s="188"/>
      <c r="M21" s="189"/>
      <c r="N21" s="27"/>
      <c r="O21" s="187"/>
      <c r="P21" s="188"/>
      <c r="Q21" s="188"/>
      <c r="R21" s="189"/>
      <c r="S21" s="30"/>
      <c r="T21" s="453"/>
      <c r="U21" s="454"/>
      <c r="V21" s="454"/>
      <c r="W21" s="455"/>
      <c r="X21" s="30"/>
      <c r="Y21" s="29" t="b">
        <f t="shared" si="0"/>
        <v>0</v>
      </c>
    </row>
    <row r="22" spans="1:30" ht="20.100000000000001" customHeight="1" thickBot="1" x14ac:dyDescent="0.2">
      <c r="A22" s="456" t="s">
        <v>221</v>
      </c>
      <c r="B22" s="457"/>
      <c r="C22" s="457"/>
      <c r="D22" s="457"/>
      <c r="E22" s="457"/>
      <c r="F22" s="457"/>
      <c r="G22" s="457"/>
      <c r="H22" s="457"/>
      <c r="I22" s="457"/>
      <c r="J22" s="457"/>
      <c r="K22" s="457"/>
      <c r="L22" s="457"/>
      <c r="M22" s="457"/>
      <c r="N22" s="457"/>
      <c r="O22" s="457"/>
      <c r="P22" s="457"/>
      <c r="Q22" s="457"/>
      <c r="R22" s="457"/>
      <c r="S22" s="457"/>
      <c r="T22" s="457"/>
      <c r="U22" s="457"/>
      <c r="V22" s="457"/>
      <c r="W22" s="457"/>
      <c r="X22" s="458"/>
      <c r="Y22" s="31">
        <f>SUM(Y13:Y21)</f>
        <v>0</v>
      </c>
    </row>
    <row r="23" spans="1:30" ht="15" customHeight="1" x14ac:dyDescent="0.15">
      <c r="A23" s="534" t="s">
        <v>262</v>
      </c>
      <c r="B23" s="659"/>
      <c r="C23" s="660"/>
      <c r="D23" s="335" t="s">
        <v>0</v>
      </c>
      <c r="E23" s="661" t="s">
        <v>49</v>
      </c>
      <c r="F23" s="661"/>
      <c r="G23" s="661"/>
      <c r="H23" s="661"/>
      <c r="I23" s="661"/>
      <c r="J23" s="661"/>
      <c r="K23" s="661"/>
      <c r="L23" s="661"/>
      <c r="M23" s="661"/>
      <c r="N23" s="661"/>
      <c r="O23" s="661"/>
      <c r="P23" s="661"/>
      <c r="Q23" s="661"/>
      <c r="R23" s="661"/>
      <c r="S23" s="661"/>
      <c r="T23" s="661"/>
      <c r="U23" s="661"/>
      <c r="V23" s="661"/>
      <c r="W23" s="661"/>
      <c r="X23" s="661"/>
      <c r="Y23" s="337" t="s">
        <v>50</v>
      </c>
      <c r="AD23" s="626"/>
    </row>
    <row r="24" spans="1:30" ht="15" customHeight="1" x14ac:dyDescent="0.15">
      <c r="A24" s="462"/>
      <c r="B24" s="460"/>
      <c r="C24" s="461"/>
      <c r="D24" s="190"/>
      <c r="E24" s="194" t="s">
        <v>1</v>
      </c>
      <c r="F24" s="195"/>
      <c r="G24" s="3" t="s">
        <v>2</v>
      </c>
      <c r="H24" s="194" t="s">
        <v>3</v>
      </c>
      <c r="I24" s="195"/>
      <c r="J24" s="195"/>
      <c r="K24" s="3" t="s">
        <v>2</v>
      </c>
      <c r="L24" s="194" t="s">
        <v>45</v>
      </c>
      <c r="M24" s="195"/>
      <c r="N24" s="195"/>
      <c r="O24" s="196"/>
      <c r="P24" s="194" t="s">
        <v>95</v>
      </c>
      <c r="Q24" s="196"/>
      <c r="R24" s="194" t="s">
        <v>46</v>
      </c>
      <c r="S24" s="196"/>
      <c r="T24" s="194" t="s">
        <v>95</v>
      </c>
      <c r="U24" s="196"/>
      <c r="V24" s="194" t="s">
        <v>99</v>
      </c>
      <c r="W24" s="196"/>
      <c r="X24" s="3" t="s">
        <v>83</v>
      </c>
      <c r="Y24" s="192"/>
    </row>
    <row r="25" spans="1:30" ht="15" customHeight="1" thickBot="1" x14ac:dyDescent="0.2">
      <c r="A25" s="463"/>
      <c r="B25" s="293"/>
      <c r="C25" s="294"/>
      <c r="D25" s="336"/>
      <c r="E25" s="292" t="s">
        <v>110</v>
      </c>
      <c r="F25" s="293"/>
      <c r="G25" s="102" t="s">
        <v>84</v>
      </c>
      <c r="H25" s="292" t="s">
        <v>110</v>
      </c>
      <c r="I25" s="293"/>
      <c r="J25" s="293"/>
      <c r="K25" s="102" t="s">
        <v>84</v>
      </c>
      <c r="L25" s="292" t="s">
        <v>111</v>
      </c>
      <c r="M25" s="293"/>
      <c r="N25" s="293"/>
      <c r="O25" s="294"/>
      <c r="P25" s="292" t="s">
        <v>84</v>
      </c>
      <c r="Q25" s="294"/>
      <c r="R25" s="292" t="s">
        <v>111</v>
      </c>
      <c r="S25" s="294"/>
      <c r="T25" s="292" t="s">
        <v>84</v>
      </c>
      <c r="U25" s="294"/>
      <c r="V25" s="292" t="s">
        <v>111</v>
      </c>
      <c r="W25" s="294"/>
      <c r="X25" s="102" t="s">
        <v>84</v>
      </c>
      <c r="Y25" s="338"/>
    </row>
    <row r="26" spans="1:30" ht="26.1" customHeight="1" x14ac:dyDescent="0.15">
      <c r="A26" s="128" t="s">
        <v>60</v>
      </c>
      <c r="B26" s="285" t="s">
        <v>96</v>
      </c>
      <c r="C26" s="286"/>
      <c r="D26" s="4">
        <v>1</v>
      </c>
      <c r="E26" s="197" t="s">
        <v>85</v>
      </c>
      <c r="F26" s="198"/>
      <c r="G26" s="4" t="s">
        <v>91</v>
      </c>
      <c r="H26" s="197" t="s">
        <v>100</v>
      </c>
      <c r="I26" s="198"/>
      <c r="J26" s="198"/>
      <c r="K26" s="4"/>
      <c r="L26" s="197" t="s">
        <v>101</v>
      </c>
      <c r="M26" s="198"/>
      <c r="N26" s="198"/>
      <c r="O26" s="199"/>
      <c r="P26" s="197" t="s">
        <v>91</v>
      </c>
      <c r="Q26" s="199"/>
      <c r="R26" s="197" t="s">
        <v>102</v>
      </c>
      <c r="S26" s="199"/>
      <c r="T26" s="197" t="s">
        <v>91</v>
      </c>
      <c r="U26" s="199"/>
      <c r="V26" s="285" t="s">
        <v>104</v>
      </c>
      <c r="W26" s="286"/>
      <c r="X26" s="4" t="s">
        <v>91</v>
      </c>
      <c r="Y26" s="101" t="b">
        <f>IF(AND(G26="",K26="",P26="",T26="",X26=""),0,IF(G26="○",D26*2,IF(K26="○",D26*4,IF(P26="○",D26*6,IF(T26="○",D26*8,IF(X26="○",D26*10))))))</f>
        <v>0</v>
      </c>
    </row>
    <row r="27" spans="1:30" ht="26.1" customHeight="1" x14ac:dyDescent="0.15">
      <c r="A27" s="125" t="s">
        <v>159</v>
      </c>
      <c r="B27" s="287" t="s">
        <v>309</v>
      </c>
      <c r="C27" s="288"/>
      <c r="D27" s="12">
        <v>1</v>
      </c>
      <c r="E27" s="200" t="s">
        <v>85</v>
      </c>
      <c r="F27" s="204"/>
      <c r="G27" s="12"/>
      <c r="H27" s="200" t="s">
        <v>88</v>
      </c>
      <c r="I27" s="204"/>
      <c r="J27" s="204"/>
      <c r="K27" s="12" t="s">
        <v>91</v>
      </c>
      <c r="L27" s="200" t="s">
        <v>89</v>
      </c>
      <c r="M27" s="204"/>
      <c r="N27" s="204"/>
      <c r="O27" s="201"/>
      <c r="P27" s="200"/>
      <c r="Q27" s="201"/>
      <c r="R27" s="200" t="s">
        <v>103</v>
      </c>
      <c r="S27" s="201"/>
      <c r="T27" s="200"/>
      <c r="U27" s="201"/>
      <c r="V27" s="202" t="s">
        <v>105</v>
      </c>
      <c r="W27" s="203"/>
      <c r="X27" s="12" t="s">
        <v>91</v>
      </c>
      <c r="Y27" s="10" t="b">
        <f>IF(AND(G27="",K27="",P27="",T27="",X27=""),0,IF(G27="○",D27*2,IF(K27="○",D27*4,IF(P27="○",D27*6,IF(T27="○",D27*8,IF(X27="○",D27*10))))))</f>
        <v>0</v>
      </c>
    </row>
    <row r="28" spans="1:30" ht="26.1" customHeight="1" thickBot="1" x14ac:dyDescent="0.2">
      <c r="A28" s="129" t="s">
        <v>160</v>
      </c>
      <c r="B28" s="472" t="s">
        <v>98</v>
      </c>
      <c r="C28" s="473"/>
      <c r="D28" s="3">
        <v>1</v>
      </c>
      <c r="E28" s="205" t="s">
        <v>85</v>
      </c>
      <c r="F28" s="211"/>
      <c r="G28" s="13"/>
      <c r="H28" s="205" t="s">
        <v>88</v>
      </c>
      <c r="I28" s="211"/>
      <c r="J28" s="211"/>
      <c r="K28" s="13"/>
      <c r="L28" s="205" t="s">
        <v>89</v>
      </c>
      <c r="M28" s="211"/>
      <c r="N28" s="211"/>
      <c r="O28" s="206"/>
      <c r="P28" s="205" t="s">
        <v>91</v>
      </c>
      <c r="Q28" s="206"/>
      <c r="R28" s="205" t="s">
        <v>103</v>
      </c>
      <c r="S28" s="206"/>
      <c r="T28" s="205"/>
      <c r="U28" s="206"/>
      <c r="V28" s="207" t="s">
        <v>105</v>
      </c>
      <c r="W28" s="208"/>
      <c r="X28" s="13" t="s">
        <v>91</v>
      </c>
      <c r="Y28" s="10" t="b">
        <f>IF(AND(G28="",K28="",P28="",T28="",X28=""),0,IF(G28="○",D28*2,IF(K28="○",D28*4,IF(P28="○",D28*6,IF(T28="○",D28*8,IF(X28="○",D28*10))))))</f>
        <v>0</v>
      </c>
    </row>
    <row r="29" spans="1:30" ht="20.100000000000001" customHeight="1" thickBot="1" x14ac:dyDescent="0.2">
      <c r="A29" s="470" t="s">
        <v>222</v>
      </c>
      <c r="B29" s="470"/>
      <c r="C29" s="470"/>
      <c r="D29" s="470"/>
      <c r="E29" s="471"/>
      <c r="F29" s="471"/>
      <c r="G29" s="471"/>
      <c r="H29" s="471"/>
      <c r="I29" s="471"/>
      <c r="J29" s="471"/>
      <c r="K29" s="471"/>
      <c r="L29" s="471"/>
      <c r="M29" s="471"/>
      <c r="N29" s="471"/>
      <c r="O29" s="471"/>
      <c r="P29" s="471"/>
      <c r="Q29" s="471"/>
      <c r="R29" s="471"/>
      <c r="S29" s="471"/>
      <c r="T29" s="471"/>
      <c r="U29" s="471"/>
      <c r="V29" s="471"/>
      <c r="W29" s="471"/>
      <c r="X29" s="471"/>
      <c r="Y29" s="654">
        <f>SUM(Y26:Y28)</f>
        <v>0</v>
      </c>
    </row>
    <row r="30" spans="1:30" ht="15" customHeight="1" x14ac:dyDescent="0.15">
      <c r="A30" s="479" t="s">
        <v>263</v>
      </c>
      <c r="B30" s="480"/>
      <c r="C30" s="481"/>
      <c r="D30" s="297" t="s">
        <v>0</v>
      </c>
      <c r="E30" s="484" t="s">
        <v>49</v>
      </c>
      <c r="F30" s="484"/>
      <c r="G30" s="484"/>
      <c r="H30" s="484"/>
      <c r="I30" s="484"/>
      <c r="J30" s="484"/>
      <c r="K30" s="484"/>
      <c r="L30" s="484"/>
      <c r="M30" s="484"/>
      <c r="N30" s="484"/>
      <c r="O30" s="484"/>
      <c r="P30" s="484"/>
      <c r="Q30" s="484"/>
      <c r="R30" s="484"/>
      <c r="S30" s="484"/>
      <c r="T30" s="484"/>
      <c r="U30" s="484"/>
      <c r="V30" s="484"/>
      <c r="W30" s="484"/>
      <c r="X30" s="484"/>
      <c r="Y30" s="331" t="s">
        <v>50</v>
      </c>
    </row>
    <row r="31" spans="1:30" ht="15" customHeight="1" x14ac:dyDescent="0.15">
      <c r="A31" s="353"/>
      <c r="B31" s="354"/>
      <c r="C31" s="482"/>
      <c r="D31" s="209"/>
      <c r="E31" s="214" t="s">
        <v>1</v>
      </c>
      <c r="F31" s="215"/>
      <c r="G31" s="216"/>
      <c r="H31" s="5" t="s">
        <v>79</v>
      </c>
      <c r="I31" s="214" t="s">
        <v>3</v>
      </c>
      <c r="J31" s="215"/>
      <c r="K31" s="215"/>
      <c r="L31" s="215"/>
      <c r="M31" s="216"/>
      <c r="N31" s="5" t="s">
        <v>79</v>
      </c>
      <c r="O31" s="214" t="s">
        <v>45</v>
      </c>
      <c r="P31" s="215"/>
      <c r="Q31" s="215"/>
      <c r="R31" s="216"/>
      <c r="S31" s="5" t="s">
        <v>79</v>
      </c>
      <c r="T31" s="214" t="s">
        <v>46</v>
      </c>
      <c r="U31" s="215"/>
      <c r="V31" s="215"/>
      <c r="W31" s="216"/>
      <c r="X31" s="5" t="s">
        <v>79</v>
      </c>
      <c r="Y31" s="212"/>
    </row>
    <row r="32" spans="1:30" ht="15" customHeight="1" thickBot="1" x14ac:dyDescent="0.2">
      <c r="A32" s="483"/>
      <c r="B32" s="300"/>
      <c r="C32" s="301"/>
      <c r="D32" s="298"/>
      <c r="E32" s="299" t="s">
        <v>6</v>
      </c>
      <c r="F32" s="300"/>
      <c r="G32" s="301"/>
      <c r="H32" s="104" t="s">
        <v>80</v>
      </c>
      <c r="I32" s="299" t="s">
        <v>6</v>
      </c>
      <c r="J32" s="300"/>
      <c r="K32" s="300"/>
      <c r="L32" s="300"/>
      <c r="M32" s="301"/>
      <c r="N32" s="104" t="s">
        <v>80</v>
      </c>
      <c r="O32" s="299" t="s">
        <v>87</v>
      </c>
      <c r="P32" s="300"/>
      <c r="Q32" s="300"/>
      <c r="R32" s="301"/>
      <c r="S32" s="104" t="s">
        <v>80</v>
      </c>
      <c r="T32" s="299" t="s">
        <v>87</v>
      </c>
      <c r="U32" s="300"/>
      <c r="V32" s="300"/>
      <c r="W32" s="301"/>
      <c r="X32" s="104" t="s">
        <v>80</v>
      </c>
      <c r="Y32" s="332"/>
    </row>
    <row r="33" spans="1:25" ht="26.1" customHeight="1" x14ac:dyDescent="0.15">
      <c r="A33" s="130" t="s">
        <v>161</v>
      </c>
      <c r="B33" s="465" t="s">
        <v>77</v>
      </c>
      <c r="C33" s="466"/>
      <c r="D33" s="6">
        <v>3</v>
      </c>
      <c r="E33" s="217" t="s">
        <v>78</v>
      </c>
      <c r="F33" s="218"/>
      <c r="G33" s="219"/>
      <c r="H33" s="6"/>
      <c r="I33" s="289"/>
      <c r="J33" s="290"/>
      <c r="K33" s="290"/>
      <c r="L33" s="290"/>
      <c r="M33" s="291"/>
      <c r="N33" s="89"/>
      <c r="O33" s="289"/>
      <c r="P33" s="290"/>
      <c r="Q33" s="290"/>
      <c r="R33" s="291"/>
      <c r="S33" s="131"/>
      <c r="T33" s="467"/>
      <c r="U33" s="468"/>
      <c r="V33" s="468"/>
      <c r="W33" s="469"/>
      <c r="X33" s="131"/>
      <c r="Y33" s="103">
        <f>D33*1*(H33+N33+S33+X33)</f>
        <v>0</v>
      </c>
    </row>
    <row r="34" spans="1:25" ht="26.1" customHeight="1" thickBot="1" x14ac:dyDescent="0.2">
      <c r="A34" s="132" t="s">
        <v>162</v>
      </c>
      <c r="B34" s="214" t="s">
        <v>97</v>
      </c>
      <c r="C34" s="216"/>
      <c r="D34" s="5">
        <v>5</v>
      </c>
      <c r="E34" s="214" t="s">
        <v>78</v>
      </c>
      <c r="F34" s="215"/>
      <c r="G34" s="216"/>
      <c r="H34" s="5"/>
      <c r="I34" s="226"/>
      <c r="J34" s="227"/>
      <c r="K34" s="227"/>
      <c r="L34" s="227"/>
      <c r="M34" s="228"/>
      <c r="N34" s="5"/>
      <c r="O34" s="226"/>
      <c r="P34" s="227"/>
      <c r="Q34" s="227"/>
      <c r="R34" s="228"/>
      <c r="S34" s="133"/>
      <c r="T34" s="476"/>
      <c r="U34" s="477"/>
      <c r="V34" s="477"/>
      <c r="W34" s="478"/>
      <c r="X34" s="133"/>
      <c r="Y34" s="14">
        <f>D34*1*(H34+N34+S34+X34)</f>
        <v>0</v>
      </c>
    </row>
    <row r="35" spans="1:25" ht="20.100000000000001" customHeight="1" thickBot="1" x14ac:dyDescent="0.2">
      <c r="A35" s="485" t="s">
        <v>223</v>
      </c>
      <c r="B35" s="485"/>
      <c r="C35" s="485"/>
      <c r="D35" s="485"/>
      <c r="E35" s="485"/>
      <c r="F35" s="485"/>
      <c r="G35" s="485"/>
      <c r="H35" s="485"/>
      <c r="I35" s="485"/>
      <c r="J35" s="485"/>
      <c r="K35" s="485"/>
      <c r="L35" s="485"/>
      <c r="M35" s="485"/>
      <c r="N35" s="485"/>
      <c r="O35" s="485"/>
      <c r="P35" s="485"/>
      <c r="Q35" s="485"/>
      <c r="R35" s="485"/>
      <c r="S35" s="485"/>
      <c r="T35" s="485"/>
      <c r="U35" s="485"/>
      <c r="V35" s="485"/>
      <c r="W35" s="485"/>
      <c r="X35" s="485"/>
      <c r="Y35" s="655">
        <f>SUM(Y33:Y34)</f>
        <v>0</v>
      </c>
    </row>
    <row r="36" spans="1:25" ht="15" customHeight="1" x14ac:dyDescent="0.15">
      <c r="A36" s="486" t="s">
        <v>264</v>
      </c>
      <c r="B36" s="487"/>
      <c r="C36" s="488"/>
      <c r="D36" s="229" t="s">
        <v>0</v>
      </c>
      <c r="E36" s="450" t="s">
        <v>49</v>
      </c>
      <c r="F36" s="450"/>
      <c r="G36" s="450"/>
      <c r="H36" s="450"/>
      <c r="I36" s="450"/>
      <c r="J36" s="450"/>
      <c r="K36" s="450"/>
      <c r="L36" s="450"/>
      <c r="M36" s="450"/>
      <c r="N36" s="450"/>
      <c r="O36" s="450"/>
      <c r="P36" s="450"/>
      <c r="Q36" s="450"/>
      <c r="R36" s="450"/>
      <c r="S36" s="450"/>
      <c r="T36" s="450"/>
      <c r="U36" s="450"/>
      <c r="V36" s="450"/>
      <c r="W36" s="450"/>
      <c r="X36" s="450"/>
      <c r="Y36" s="232" t="s">
        <v>50</v>
      </c>
    </row>
    <row r="37" spans="1:25" ht="15" customHeight="1" x14ac:dyDescent="0.15">
      <c r="A37" s="489"/>
      <c r="B37" s="490"/>
      <c r="C37" s="491"/>
      <c r="D37" s="230"/>
      <c r="E37" s="235" t="s">
        <v>1</v>
      </c>
      <c r="F37" s="236"/>
      <c r="G37" s="8" t="s">
        <v>2</v>
      </c>
      <c r="H37" s="235" t="s">
        <v>3</v>
      </c>
      <c r="I37" s="237"/>
      <c r="J37" s="236"/>
      <c r="K37" s="8" t="s">
        <v>2</v>
      </c>
      <c r="L37" s="235" t="s">
        <v>4</v>
      </c>
      <c r="M37" s="237"/>
      <c r="N37" s="237"/>
      <c r="O37" s="236"/>
      <c r="P37" s="235" t="s">
        <v>2</v>
      </c>
      <c r="Q37" s="236"/>
      <c r="R37" s="235" t="s">
        <v>5</v>
      </c>
      <c r="S37" s="236"/>
      <c r="T37" s="235" t="s">
        <v>2</v>
      </c>
      <c r="U37" s="236"/>
      <c r="V37" s="235" t="s">
        <v>43</v>
      </c>
      <c r="W37" s="236"/>
      <c r="X37" s="8" t="s">
        <v>79</v>
      </c>
      <c r="Y37" s="233"/>
    </row>
    <row r="38" spans="1:25" ht="15" customHeight="1" thickBot="1" x14ac:dyDescent="0.2">
      <c r="A38" s="492"/>
      <c r="B38" s="252"/>
      <c r="C38" s="254"/>
      <c r="D38" s="334"/>
      <c r="E38" s="251" t="s">
        <v>8</v>
      </c>
      <c r="F38" s="254"/>
      <c r="G38" s="38" t="s">
        <v>7</v>
      </c>
      <c r="H38" s="251" t="s">
        <v>8</v>
      </c>
      <c r="I38" s="252"/>
      <c r="J38" s="254"/>
      <c r="K38" s="38" t="s">
        <v>7</v>
      </c>
      <c r="L38" s="251" t="s">
        <v>8</v>
      </c>
      <c r="M38" s="252"/>
      <c r="N38" s="252"/>
      <c r="O38" s="254"/>
      <c r="P38" s="251" t="s">
        <v>7</v>
      </c>
      <c r="Q38" s="254"/>
      <c r="R38" s="251" t="s">
        <v>8</v>
      </c>
      <c r="S38" s="254"/>
      <c r="T38" s="251" t="s">
        <v>7</v>
      </c>
      <c r="U38" s="254"/>
      <c r="V38" s="251" t="s">
        <v>8</v>
      </c>
      <c r="W38" s="254"/>
      <c r="X38" s="38" t="s">
        <v>80</v>
      </c>
      <c r="Y38" s="284"/>
    </row>
    <row r="39" spans="1:25" ht="34.5" customHeight="1" thickBot="1" x14ac:dyDescent="0.2">
      <c r="A39" s="662" t="s">
        <v>163</v>
      </c>
      <c r="B39" s="542" t="s">
        <v>44</v>
      </c>
      <c r="C39" s="491"/>
      <c r="D39" s="115">
        <v>3</v>
      </c>
      <c r="E39" s="542" t="s">
        <v>39</v>
      </c>
      <c r="F39" s="491"/>
      <c r="G39" s="115" t="s">
        <v>91</v>
      </c>
      <c r="H39" s="542" t="s">
        <v>40</v>
      </c>
      <c r="I39" s="490"/>
      <c r="J39" s="491"/>
      <c r="K39" s="116" t="s">
        <v>91</v>
      </c>
      <c r="L39" s="542" t="s">
        <v>41</v>
      </c>
      <c r="M39" s="490"/>
      <c r="N39" s="490"/>
      <c r="O39" s="491"/>
      <c r="P39" s="542" t="s">
        <v>91</v>
      </c>
      <c r="Q39" s="491"/>
      <c r="R39" s="543" t="s">
        <v>42</v>
      </c>
      <c r="S39" s="544"/>
      <c r="T39" s="542" t="s">
        <v>91</v>
      </c>
      <c r="U39" s="254"/>
      <c r="V39" s="243" t="s">
        <v>303</v>
      </c>
      <c r="W39" s="244"/>
      <c r="X39" s="117"/>
      <c r="Y39" s="118">
        <f>IF(AND(G39="",K39="",P39="",T39="",X39=""),0,(IF(G39="〇",D39*1,IF(K39="〇",D39*4,IF(P39="〇",D39*7,IF(T39="〇",D39*10,IF(ISNUMBER(X39),D39*10+X39,0)))))))</f>
        <v>0</v>
      </c>
    </row>
    <row r="40" spans="1:25" ht="20.100000000000001" customHeight="1" thickBot="1" x14ac:dyDescent="0.2">
      <c r="A40" s="663" t="s">
        <v>290</v>
      </c>
      <c r="B40" s="664"/>
      <c r="C40" s="664"/>
      <c r="D40" s="664"/>
      <c r="E40" s="664"/>
      <c r="F40" s="664"/>
      <c r="G40" s="664"/>
      <c r="H40" s="664"/>
      <c r="I40" s="664"/>
      <c r="J40" s="664"/>
      <c r="K40" s="664"/>
      <c r="L40" s="664"/>
      <c r="M40" s="664"/>
      <c r="N40" s="664"/>
      <c r="O40" s="664"/>
      <c r="P40" s="664"/>
      <c r="Q40" s="664"/>
      <c r="R40" s="664"/>
      <c r="S40" s="664"/>
      <c r="T40" s="664"/>
      <c r="U40" s="664"/>
      <c r="V40" s="664"/>
      <c r="W40" s="664"/>
      <c r="X40" s="665"/>
      <c r="Y40" s="657">
        <f>SUM(Y22,Y29,Y35,Y39)</f>
        <v>0</v>
      </c>
    </row>
    <row r="41" spans="1:25" ht="10.5" customHeight="1" thickBot="1" x14ac:dyDescent="0.2"/>
    <row r="42" spans="1:25" ht="15" customHeight="1" x14ac:dyDescent="0.15">
      <c r="A42" s="440" t="s">
        <v>343</v>
      </c>
      <c r="B42" s="441"/>
      <c r="C42" s="442"/>
      <c r="D42" s="245" t="s">
        <v>0</v>
      </c>
      <c r="E42" s="666" t="s">
        <v>49</v>
      </c>
      <c r="F42" s="666"/>
      <c r="G42" s="666"/>
      <c r="H42" s="666"/>
      <c r="I42" s="666"/>
      <c r="J42" s="666"/>
      <c r="K42" s="666"/>
      <c r="L42" s="666"/>
      <c r="M42" s="666"/>
      <c r="N42" s="666"/>
      <c r="O42" s="666"/>
      <c r="P42" s="666"/>
      <c r="Q42" s="666"/>
      <c r="R42" s="666"/>
      <c r="S42" s="666"/>
      <c r="T42" s="666"/>
      <c r="U42" s="666"/>
      <c r="V42" s="666"/>
      <c r="W42" s="666"/>
      <c r="X42" s="666"/>
      <c r="Y42" s="259" t="s">
        <v>50</v>
      </c>
    </row>
    <row r="43" spans="1:25" ht="15" customHeight="1" x14ac:dyDescent="0.15">
      <c r="A43" s="443"/>
      <c r="B43" s="444"/>
      <c r="C43" s="445"/>
      <c r="D43" s="246"/>
      <c r="E43" s="262" t="s">
        <v>1</v>
      </c>
      <c r="F43" s="263"/>
      <c r="G43" s="264"/>
      <c r="H43" s="60" t="s">
        <v>2</v>
      </c>
      <c r="I43" s="262" t="s">
        <v>3</v>
      </c>
      <c r="J43" s="263"/>
      <c r="K43" s="263"/>
      <c r="L43" s="263"/>
      <c r="M43" s="264"/>
      <c r="N43" s="60" t="s">
        <v>2</v>
      </c>
      <c r="O43" s="262" t="s">
        <v>45</v>
      </c>
      <c r="P43" s="263"/>
      <c r="Q43" s="263"/>
      <c r="R43" s="264"/>
      <c r="S43" s="60" t="s">
        <v>2</v>
      </c>
      <c r="T43" s="262" t="s">
        <v>46</v>
      </c>
      <c r="U43" s="263"/>
      <c r="V43" s="263"/>
      <c r="W43" s="264"/>
      <c r="X43" s="60" t="s">
        <v>2</v>
      </c>
      <c r="Y43" s="260"/>
    </row>
    <row r="44" spans="1:25" ht="15" customHeight="1" thickBot="1" x14ac:dyDescent="0.2">
      <c r="A44" s="446"/>
      <c r="B44" s="323"/>
      <c r="C44" s="324"/>
      <c r="D44" s="333"/>
      <c r="E44" s="322" t="s">
        <v>6</v>
      </c>
      <c r="F44" s="323"/>
      <c r="G44" s="324"/>
      <c r="H44" s="110" t="s">
        <v>7</v>
      </c>
      <c r="I44" s="322" t="s">
        <v>8</v>
      </c>
      <c r="J44" s="323"/>
      <c r="K44" s="323"/>
      <c r="L44" s="323"/>
      <c r="M44" s="324"/>
      <c r="N44" s="110" t="s">
        <v>7</v>
      </c>
      <c r="O44" s="322" t="s">
        <v>47</v>
      </c>
      <c r="P44" s="323"/>
      <c r="Q44" s="323"/>
      <c r="R44" s="324"/>
      <c r="S44" s="110" t="s">
        <v>7</v>
      </c>
      <c r="T44" s="322" t="s">
        <v>48</v>
      </c>
      <c r="U44" s="323"/>
      <c r="V44" s="323"/>
      <c r="W44" s="324"/>
      <c r="X44" s="110" t="s">
        <v>7</v>
      </c>
      <c r="Y44" s="330"/>
    </row>
    <row r="45" spans="1:25" ht="26.1" customHeight="1" x14ac:dyDescent="0.15">
      <c r="A45" s="137" t="s">
        <v>164</v>
      </c>
      <c r="B45" s="325" t="s">
        <v>20</v>
      </c>
      <c r="C45" s="326"/>
      <c r="D45" s="61">
        <v>7</v>
      </c>
      <c r="E45" s="265" t="s">
        <v>22</v>
      </c>
      <c r="F45" s="266"/>
      <c r="G45" s="267"/>
      <c r="H45" s="61" t="s">
        <v>91</v>
      </c>
      <c r="I45" s="327"/>
      <c r="J45" s="328"/>
      <c r="K45" s="328"/>
      <c r="L45" s="328"/>
      <c r="M45" s="329"/>
      <c r="N45" s="87"/>
      <c r="O45" s="327"/>
      <c r="P45" s="328"/>
      <c r="Q45" s="328"/>
      <c r="R45" s="329"/>
      <c r="S45" s="107"/>
      <c r="T45" s="433"/>
      <c r="U45" s="434"/>
      <c r="V45" s="434"/>
      <c r="W45" s="435"/>
      <c r="X45" s="108"/>
      <c r="Y45" s="109" t="b">
        <f t="shared" ref="Y45:Y46" si="1">IF(AND(H45="",N45="",S45="",X45=""),0,IF(H45="○",D45*1,IF(N45="○",D45*3,IF(S45="○",D45*5,IF(X45="○",D45*8)))))</f>
        <v>0</v>
      </c>
    </row>
    <row r="46" spans="1:25" ht="26.1" customHeight="1" thickBot="1" x14ac:dyDescent="0.2">
      <c r="A46" s="138" t="s">
        <v>165</v>
      </c>
      <c r="B46" s="276" t="s">
        <v>21</v>
      </c>
      <c r="C46" s="277"/>
      <c r="D46" s="60">
        <v>5</v>
      </c>
      <c r="E46" s="278" t="s">
        <v>23</v>
      </c>
      <c r="F46" s="278"/>
      <c r="G46" s="278"/>
      <c r="H46" s="62" t="s">
        <v>91</v>
      </c>
      <c r="I46" s="262" t="s">
        <v>24</v>
      </c>
      <c r="J46" s="263"/>
      <c r="K46" s="263"/>
      <c r="L46" s="263"/>
      <c r="M46" s="264"/>
      <c r="N46" s="62" t="s">
        <v>91</v>
      </c>
      <c r="O46" s="262" t="s">
        <v>73</v>
      </c>
      <c r="P46" s="263"/>
      <c r="Q46" s="263"/>
      <c r="R46" s="264"/>
      <c r="S46" s="62" t="s">
        <v>91</v>
      </c>
      <c r="T46" s="279" t="s">
        <v>25</v>
      </c>
      <c r="U46" s="280"/>
      <c r="V46" s="280"/>
      <c r="W46" s="281"/>
      <c r="X46" s="62" t="s">
        <v>91</v>
      </c>
      <c r="Y46" s="67" t="b">
        <f t="shared" si="1"/>
        <v>0</v>
      </c>
    </row>
    <row r="47" spans="1:25" ht="20.100000000000001" customHeight="1" thickBot="1" x14ac:dyDescent="0.2">
      <c r="A47" s="658" t="s">
        <v>292</v>
      </c>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8">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X46 S46 N46 H45:H46 G26:G28 K26:K28 P26:Q28 T26:U28 X26:X28 H13 N13:N16 X19 X15:X16 S18:S19 S13:S16 N18:N20 H15:H21" xr:uid="{00000000-0002-0000-0900-000000000000}">
      <formula1>"　,○"</formula1>
    </dataValidation>
    <dataValidation type="list" allowBlank="1" showInputMessage="1" showErrorMessage="1" sqref="G39 K39 P39:Q39 T39:U39" xr:uid="{00000000-0002-0000-0900-000001000000}">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D25"/>
  <sheetViews>
    <sheetView zoomScaleNormal="100" workbookViewId="0">
      <selection activeCell="I25" sqref="M25"/>
    </sheetView>
  </sheetViews>
  <sheetFormatPr defaultRowHeight="13.5" x14ac:dyDescent="0.15"/>
  <cols>
    <col min="1" max="1" width="3.625" style="2" customWidth="1"/>
    <col min="2" max="2" width="5.625" style="2" customWidth="1"/>
    <col min="3" max="3" width="10.625" style="2" customWidth="1"/>
    <col min="4" max="5" width="5.125" style="2" customWidth="1"/>
    <col min="6" max="10" width="3.625" style="2" customWidth="1"/>
    <col min="11" max="11" width="1.625" style="2" customWidth="1"/>
    <col min="12" max="12" width="2.625" style="2" customWidth="1"/>
    <col min="13" max="14" width="3.625" style="2" customWidth="1"/>
    <col min="15" max="15" width="1.625" style="2" customWidth="1"/>
    <col min="16" max="16" width="2.625" style="2" customWidth="1"/>
    <col min="17" max="17" width="6.625" style="2" customWidth="1"/>
    <col min="18" max="18" width="3.625" style="2" customWidth="1"/>
    <col min="19" max="19" width="2.625" style="2" customWidth="1"/>
    <col min="20" max="20" width="1.625" style="2" customWidth="1"/>
    <col min="21" max="21" width="5.625" style="2" customWidth="1"/>
    <col min="22" max="22" width="4.625" style="2" customWidth="1"/>
    <col min="23" max="23" width="3.625" style="2" customWidth="1"/>
    <col min="24" max="24" width="5.625" style="2" customWidth="1"/>
    <col min="25" max="16384" width="9" style="2"/>
  </cols>
  <sheetData>
    <row r="1" spans="1:30" x14ac:dyDescent="0.15">
      <c r="A1" s="1" t="s">
        <v>275</v>
      </c>
      <c r="B1" s="1"/>
    </row>
    <row r="2" spans="1:30" ht="17.25" customHeight="1" x14ac:dyDescent="0.15">
      <c r="A2" s="282" t="s">
        <v>350</v>
      </c>
      <c r="B2" s="282"/>
      <c r="C2" s="282"/>
      <c r="D2" s="282"/>
      <c r="E2" s="282"/>
      <c r="F2" s="282"/>
      <c r="G2" s="282"/>
      <c r="H2" s="282"/>
      <c r="I2" s="282"/>
      <c r="J2" s="282"/>
      <c r="K2" s="282"/>
      <c r="L2" s="282"/>
      <c r="M2" s="282"/>
      <c r="N2" s="282"/>
      <c r="O2" s="282"/>
      <c r="P2" s="282"/>
      <c r="Q2" s="282"/>
      <c r="R2" s="282"/>
      <c r="S2" s="282"/>
      <c r="T2" s="282"/>
      <c r="U2" s="282"/>
      <c r="V2" s="282"/>
      <c r="W2" s="282"/>
      <c r="X2" s="646"/>
      <c r="Y2" s="646"/>
      <c r="Z2" s="646"/>
      <c r="AA2" s="646"/>
      <c r="AB2" s="646"/>
      <c r="AC2" s="646"/>
    </row>
    <row r="3" spans="1:30" ht="9" customHeight="1" thickBot="1" x14ac:dyDescent="0.2"/>
    <row r="4" spans="1:30" ht="13.5" customHeight="1" thickBot="1" x14ac:dyDescent="0.2">
      <c r="B4" s="153" t="s">
        <v>9</v>
      </c>
      <c r="C4" s="154"/>
      <c r="D4" s="154"/>
      <c r="E4" s="154"/>
      <c r="F4" s="154"/>
      <c r="G4" s="154"/>
      <c r="H4" s="154"/>
      <c r="I4" s="154"/>
      <c r="J4" s="154"/>
      <c r="K4" s="154"/>
      <c r="L4" s="154"/>
      <c r="M4" s="154"/>
      <c r="N4" s="154"/>
      <c r="O4" s="154"/>
      <c r="P4" s="154"/>
      <c r="Q4" s="154"/>
      <c r="R4" s="154"/>
      <c r="S4" s="154"/>
      <c r="T4" s="154"/>
      <c r="U4" s="154"/>
      <c r="V4" s="155"/>
      <c r="W4" s="156"/>
      <c r="X4" s="7"/>
      <c r="Y4" s="7"/>
      <c r="Z4" s="7"/>
      <c r="AA4" s="7"/>
      <c r="AB4" s="7"/>
      <c r="AC4" s="7"/>
      <c r="AD4" s="7"/>
    </row>
    <row r="5" spans="1:30" ht="13.5" customHeight="1" thickBot="1" x14ac:dyDescent="0.2">
      <c r="B5" s="153"/>
      <c r="C5" s="154"/>
      <c r="D5" s="154"/>
      <c r="E5" s="154"/>
      <c r="F5" s="154"/>
      <c r="G5" s="154"/>
      <c r="H5" s="154"/>
      <c r="I5" s="154"/>
      <c r="J5" s="154"/>
      <c r="K5" s="154"/>
      <c r="L5" s="154"/>
      <c r="M5" s="154"/>
      <c r="N5" s="154"/>
      <c r="O5" s="154"/>
      <c r="P5" s="154"/>
      <c r="Q5" s="154"/>
      <c r="R5" s="154"/>
      <c r="S5" s="154"/>
      <c r="T5" s="154"/>
      <c r="U5" s="154"/>
      <c r="V5" s="155"/>
      <c r="W5" s="156"/>
      <c r="X5" s="7"/>
      <c r="Y5" s="7"/>
      <c r="Z5" s="7"/>
      <c r="AA5" s="7"/>
      <c r="AB5" s="7"/>
      <c r="AC5" s="7"/>
      <c r="AD5" s="7"/>
    </row>
    <row r="6" spans="1:30" ht="10.5" customHeight="1" thickBot="1" x14ac:dyDescent="0.2">
      <c r="B6" s="153"/>
      <c r="C6" s="154"/>
      <c r="D6" s="154"/>
      <c r="E6" s="154"/>
      <c r="F6" s="154"/>
      <c r="G6" s="154"/>
      <c r="H6" s="154"/>
      <c r="I6" s="154"/>
      <c r="J6" s="154"/>
      <c r="K6" s="154"/>
      <c r="L6" s="154"/>
      <c r="M6" s="154"/>
      <c r="N6" s="154"/>
      <c r="O6" s="154"/>
      <c r="P6" s="154"/>
      <c r="Q6" s="154"/>
      <c r="R6" s="154"/>
      <c r="S6" s="154"/>
      <c r="T6" s="154"/>
      <c r="U6" s="154"/>
      <c r="V6" s="155"/>
      <c r="W6" s="156"/>
      <c r="X6" s="7"/>
      <c r="Y6" s="7"/>
      <c r="Z6" s="7"/>
      <c r="AA6" s="7"/>
      <c r="AB6" s="7"/>
      <c r="AC6" s="7"/>
      <c r="AD6" s="7"/>
    </row>
    <row r="7" spans="1:30" ht="18" customHeight="1" thickBot="1" x14ac:dyDescent="0.2">
      <c r="B7" s="157" t="s">
        <v>252</v>
      </c>
      <c r="C7" s="158"/>
      <c r="D7" s="158"/>
      <c r="E7" s="158"/>
      <c r="F7" s="158"/>
      <c r="G7" s="158"/>
      <c r="H7" s="158"/>
      <c r="I7" s="158"/>
      <c r="J7" s="158"/>
      <c r="K7" s="158"/>
      <c r="L7" s="158"/>
      <c r="M7" s="158"/>
      <c r="N7" s="158"/>
      <c r="O7" s="158"/>
      <c r="P7" s="158"/>
      <c r="Q7" s="158"/>
      <c r="R7" s="158"/>
      <c r="S7" s="158"/>
      <c r="T7" s="158"/>
      <c r="U7" s="158"/>
      <c r="V7" s="158"/>
      <c r="W7" s="159"/>
      <c r="X7" s="1"/>
      <c r="Y7" s="1"/>
      <c r="Z7" s="1"/>
      <c r="AA7" s="1"/>
      <c r="AB7" s="1"/>
      <c r="AC7" s="1"/>
      <c r="AD7" s="1"/>
    </row>
    <row r="8" spans="1:30" ht="18" customHeight="1" thickBot="1" x14ac:dyDescent="0.2">
      <c r="B8" s="157" t="s">
        <v>253</v>
      </c>
      <c r="C8" s="158"/>
      <c r="D8" s="158"/>
      <c r="E8" s="158"/>
      <c r="F8" s="158"/>
      <c r="G8" s="158"/>
      <c r="H8" s="158"/>
      <c r="I8" s="158"/>
      <c r="J8" s="158"/>
      <c r="K8" s="158"/>
      <c r="L8" s="158"/>
      <c r="M8" s="158"/>
      <c r="N8" s="158"/>
      <c r="O8" s="158"/>
      <c r="P8" s="158"/>
      <c r="Q8" s="158"/>
      <c r="R8" s="158"/>
      <c r="S8" s="158"/>
      <c r="T8" s="158"/>
      <c r="U8" s="158"/>
      <c r="V8" s="158"/>
      <c r="W8" s="159"/>
    </row>
    <row r="9" spans="1:30" ht="9.75" customHeight="1" thickBot="1" x14ac:dyDescent="0.2"/>
    <row r="10" spans="1:30" ht="9.9499999999999993" customHeight="1" x14ac:dyDescent="0.15">
      <c r="A10" s="534" t="s">
        <v>262</v>
      </c>
      <c r="B10" s="535"/>
      <c r="C10" s="535"/>
      <c r="D10" s="535"/>
      <c r="E10" s="535"/>
      <c r="F10" s="535"/>
      <c r="G10" s="535"/>
      <c r="H10" s="535"/>
      <c r="I10" s="535"/>
      <c r="J10" s="535"/>
      <c r="K10" s="535"/>
      <c r="L10" s="535"/>
      <c r="M10" s="535"/>
      <c r="N10" s="535"/>
      <c r="O10" s="535"/>
      <c r="P10" s="535"/>
      <c r="Q10" s="535"/>
      <c r="R10" s="535"/>
      <c r="S10" s="535"/>
      <c r="T10" s="535"/>
      <c r="U10" s="535"/>
      <c r="V10" s="535"/>
      <c r="W10" s="536"/>
    </row>
    <row r="11" spans="1:30" ht="9.9499999999999993" customHeight="1" x14ac:dyDescent="0.15">
      <c r="A11" s="459"/>
      <c r="B11" s="537"/>
      <c r="C11" s="537"/>
      <c r="D11" s="537"/>
      <c r="E11" s="537"/>
      <c r="F11" s="537"/>
      <c r="G11" s="537"/>
      <c r="H11" s="537"/>
      <c r="I11" s="537"/>
      <c r="J11" s="537"/>
      <c r="K11" s="537"/>
      <c r="L11" s="537"/>
      <c r="M11" s="537"/>
      <c r="N11" s="537"/>
      <c r="O11" s="537"/>
      <c r="P11" s="537"/>
      <c r="Q11" s="537"/>
      <c r="R11" s="537"/>
      <c r="S11" s="537"/>
      <c r="T11" s="537"/>
      <c r="U11" s="537"/>
      <c r="V11" s="537"/>
      <c r="W11" s="538"/>
    </row>
    <row r="12" spans="1:30" ht="9.9499999999999993" customHeight="1" x14ac:dyDescent="0.15">
      <c r="A12" s="539"/>
      <c r="B12" s="540"/>
      <c r="C12" s="540"/>
      <c r="D12" s="540"/>
      <c r="E12" s="540"/>
      <c r="F12" s="540"/>
      <c r="G12" s="540"/>
      <c r="H12" s="540"/>
      <c r="I12" s="540"/>
      <c r="J12" s="540"/>
      <c r="K12" s="540"/>
      <c r="L12" s="540"/>
      <c r="M12" s="540"/>
      <c r="N12" s="540"/>
      <c r="O12" s="540"/>
      <c r="P12" s="540"/>
      <c r="Q12" s="540"/>
      <c r="R12" s="540"/>
      <c r="S12" s="540"/>
      <c r="T12" s="540"/>
      <c r="U12" s="540"/>
      <c r="V12" s="540"/>
      <c r="W12" s="541"/>
    </row>
    <row r="13" spans="1:30" ht="30" customHeight="1" x14ac:dyDescent="0.15">
      <c r="A13" s="125" t="s">
        <v>60</v>
      </c>
      <c r="B13" s="283" t="s">
        <v>96</v>
      </c>
      <c r="C13" s="283"/>
      <c r="D13" s="347" t="s">
        <v>265</v>
      </c>
      <c r="E13" s="347"/>
      <c r="F13" s="347"/>
      <c r="G13" s="347"/>
      <c r="H13" s="347"/>
      <c r="I13" s="347"/>
      <c r="J13" s="347"/>
      <c r="K13" s="347"/>
      <c r="L13" s="347"/>
      <c r="M13" s="347"/>
      <c r="N13" s="347"/>
      <c r="O13" s="347"/>
      <c r="P13" s="347"/>
      <c r="Q13" s="347"/>
      <c r="R13" s="347"/>
      <c r="S13" s="347"/>
      <c r="T13" s="347"/>
      <c r="U13" s="347"/>
      <c r="V13" s="347"/>
      <c r="W13" s="348"/>
    </row>
    <row r="14" spans="1:30" ht="30" customHeight="1" x14ac:dyDescent="0.15">
      <c r="A14" s="125" t="s">
        <v>61</v>
      </c>
      <c r="B14" s="359" t="s">
        <v>309</v>
      </c>
      <c r="C14" s="359"/>
      <c r="D14" s="347"/>
      <c r="E14" s="347"/>
      <c r="F14" s="347"/>
      <c r="G14" s="347"/>
      <c r="H14" s="347"/>
      <c r="I14" s="347"/>
      <c r="J14" s="347"/>
      <c r="K14" s="347"/>
      <c r="L14" s="347"/>
      <c r="M14" s="347"/>
      <c r="N14" s="347"/>
      <c r="O14" s="347"/>
      <c r="P14" s="347"/>
      <c r="Q14" s="347"/>
      <c r="R14" s="347"/>
      <c r="S14" s="347"/>
      <c r="T14" s="347"/>
      <c r="U14" s="347"/>
      <c r="V14" s="347"/>
      <c r="W14" s="348"/>
    </row>
    <row r="15" spans="1:30" ht="30" customHeight="1" x14ac:dyDescent="0.15">
      <c r="A15" s="125" t="s">
        <v>62</v>
      </c>
      <c r="B15" s="358" t="s">
        <v>98</v>
      </c>
      <c r="C15" s="358"/>
      <c r="D15" s="347"/>
      <c r="E15" s="347"/>
      <c r="F15" s="347"/>
      <c r="G15" s="347"/>
      <c r="H15" s="347"/>
      <c r="I15" s="347"/>
      <c r="J15" s="347"/>
      <c r="K15" s="347"/>
      <c r="L15" s="347"/>
      <c r="M15" s="347"/>
      <c r="N15" s="347"/>
      <c r="O15" s="347"/>
      <c r="P15" s="347"/>
      <c r="Q15" s="347"/>
      <c r="R15" s="347"/>
      <c r="S15" s="347"/>
      <c r="T15" s="347"/>
      <c r="U15" s="347"/>
      <c r="V15" s="347"/>
      <c r="W15" s="348"/>
    </row>
    <row r="16" spans="1:30" ht="9.9499999999999993" customHeight="1" x14ac:dyDescent="0.15">
      <c r="A16" s="351" t="s">
        <v>263</v>
      </c>
      <c r="B16" s="215"/>
      <c r="C16" s="215"/>
      <c r="D16" s="215"/>
      <c r="E16" s="215"/>
      <c r="F16" s="215"/>
      <c r="G16" s="215"/>
      <c r="H16" s="215"/>
      <c r="I16" s="215"/>
      <c r="J16" s="215"/>
      <c r="K16" s="215"/>
      <c r="L16" s="215"/>
      <c r="M16" s="215"/>
      <c r="N16" s="215"/>
      <c r="O16" s="215"/>
      <c r="P16" s="215"/>
      <c r="Q16" s="215"/>
      <c r="R16" s="215"/>
      <c r="S16" s="215"/>
      <c r="T16" s="215"/>
      <c r="U16" s="215"/>
      <c r="V16" s="215"/>
      <c r="W16" s="352"/>
    </row>
    <row r="17" spans="1:30" ht="9.9499999999999993" customHeight="1" x14ac:dyDescent="0.15">
      <c r="A17" s="353"/>
      <c r="B17" s="354"/>
      <c r="C17" s="354"/>
      <c r="D17" s="354"/>
      <c r="E17" s="354"/>
      <c r="F17" s="354"/>
      <c r="G17" s="354"/>
      <c r="H17" s="354"/>
      <c r="I17" s="354"/>
      <c r="J17" s="354"/>
      <c r="K17" s="354"/>
      <c r="L17" s="354"/>
      <c r="M17" s="354"/>
      <c r="N17" s="354"/>
      <c r="O17" s="354"/>
      <c r="P17" s="354"/>
      <c r="Q17" s="354"/>
      <c r="R17" s="354"/>
      <c r="S17" s="354"/>
      <c r="T17" s="354"/>
      <c r="U17" s="354"/>
      <c r="V17" s="354"/>
      <c r="W17" s="355"/>
    </row>
    <row r="18" spans="1:30" ht="9.9499999999999993" customHeight="1" x14ac:dyDescent="0.15">
      <c r="A18" s="356"/>
      <c r="B18" s="218"/>
      <c r="C18" s="218"/>
      <c r="D18" s="218"/>
      <c r="E18" s="218"/>
      <c r="F18" s="218"/>
      <c r="G18" s="218"/>
      <c r="H18" s="218"/>
      <c r="I18" s="218"/>
      <c r="J18" s="218"/>
      <c r="K18" s="218"/>
      <c r="L18" s="218"/>
      <c r="M18" s="218"/>
      <c r="N18" s="218"/>
      <c r="O18" s="218"/>
      <c r="P18" s="218"/>
      <c r="Q18" s="218"/>
      <c r="R18" s="218"/>
      <c r="S18" s="218"/>
      <c r="T18" s="218"/>
      <c r="U18" s="218"/>
      <c r="V18" s="218"/>
      <c r="W18" s="357"/>
    </row>
    <row r="19" spans="1:30" ht="35.1" customHeight="1" x14ac:dyDescent="0.15">
      <c r="A19" s="126" t="s">
        <v>107</v>
      </c>
      <c r="B19" s="346" t="s">
        <v>310</v>
      </c>
      <c r="C19" s="346"/>
      <c r="D19" s="349"/>
      <c r="E19" s="349"/>
      <c r="F19" s="349"/>
      <c r="G19" s="349"/>
      <c r="H19" s="349"/>
      <c r="I19" s="349"/>
      <c r="J19" s="349"/>
      <c r="K19" s="349"/>
      <c r="L19" s="349"/>
      <c r="M19" s="349"/>
      <c r="N19" s="349"/>
      <c r="O19" s="349"/>
      <c r="P19" s="349"/>
      <c r="Q19" s="349"/>
      <c r="R19" s="349"/>
      <c r="S19" s="349"/>
      <c r="T19" s="349"/>
      <c r="U19" s="349"/>
      <c r="V19" s="349"/>
      <c r="W19" s="350"/>
    </row>
    <row r="20" spans="1:30" ht="35.1" customHeight="1" x14ac:dyDescent="0.15">
      <c r="A20" s="126" t="s">
        <v>255</v>
      </c>
      <c r="B20" s="521" t="s">
        <v>97</v>
      </c>
      <c r="C20" s="521"/>
      <c r="D20" s="349"/>
      <c r="E20" s="349"/>
      <c r="F20" s="349"/>
      <c r="G20" s="349"/>
      <c r="H20" s="349"/>
      <c r="I20" s="349"/>
      <c r="J20" s="349"/>
      <c r="K20" s="349"/>
      <c r="L20" s="349"/>
      <c r="M20" s="349"/>
      <c r="N20" s="349"/>
      <c r="O20" s="349"/>
      <c r="P20" s="349"/>
      <c r="Q20" s="349"/>
      <c r="R20" s="349"/>
      <c r="S20" s="349"/>
      <c r="T20" s="349"/>
      <c r="U20" s="349"/>
      <c r="V20" s="349"/>
      <c r="W20" s="350"/>
    </row>
    <row r="21" spans="1:30" ht="9.9499999999999993" customHeight="1" x14ac:dyDescent="0.15">
      <c r="A21" s="522" t="s">
        <v>264</v>
      </c>
      <c r="B21" s="523"/>
      <c r="C21" s="523"/>
      <c r="D21" s="523"/>
      <c r="E21" s="523"/>
      <c r="F21" s="523"/>
      <c r="G21" s="523"/>
      <c r="H21" s="523"/>
      <c r="I21" s="523"/>
      <c r="J21" s="523"/>
      <c r="K21" s="523"/>
      <c r="L21" s="523"/>
      <c r="M21" s="523"/>
      <c r="N21" s="523"/>
      <c r="O21" s="523"/>
      <c r="P21" s="523"/>
      <c r="Q21" s="523"/>
      <c r="R21" s="523"/>
      <c r="S21" s="523"/>
      <c r="T21" s="523"/>
      <c r="U21" s="523"/>
      <c r="V21" s="523"/>
      <c r="W21" s="524"/>
    </row>
    <row r="22" spans="1:30" ht="9.9499999999999993" customHeight="1" x14ac:dyDescent="0.15">
      <c r="A22" s="525"/>
      <c r="B22" s="526"/>
      <c r="C22" s="526"/>
      <c r="D22" s="526"/>
      <c r="E22" s="526"/>
      <c r="F22" s="526"/>
      <c r="G22" s="526"/>
      <c r="H22" s="526"/>
      <c r="I22" s="526"/>
      <c r="J22" s="526"/>
      <c r="K22" s="526"/>
      <c r="L22" s="526"/>
      <c r="M22" s="526"/>
      <c r="N22" s="526"/>
      <c r="O22" s="526"/>
      <c r="P22" s="526"/>
      <c r="Q22" s="526"/>
      <c r="R22" s="526"/>
      <c r="S22" s="526"/>
      <c r="T22" s="526"/>
      <c r="U22" s="526"/>
      <c r="V22" s="526"/>
      <c r="W22" s="527"/>
    </row>
    <row r="23" spans="1:30" ht="9.9499999999999993" customHeight="1" x14ac:dyDescent="0.15">
      <c r="A23" s="528"/>
      <c r="B23" s="529"/>
      <c r="C23" s="529"/>
      <c r="D23" s="529"/>
      <c r="E23" s="529"/>
      <c r="F23" s="529"/>
      <c r="G23" s="529"/>
      <c r="H23" s="529"/>
      <c r="I23" s="529"/>
      <c r="J23" s="529"/>
      <c r="K23" s="529"/>
      <c r="L23" s="529"/>
      <c r="M23" s="529"/>
      <c r="N23" s="529"/>
      <c r="O23" s="529"/>
      <c r="P23" s="529"/>
      <c r="Q23" s="529"/>
      <c r="R23" s="529"/>
      <c r="S23" s="529"/>
      <c r="T23" s="529"/>
      <c r="U23" s="529"/>
      <c r="V23" s="529"/>
      <c r="W23" s="530"/>
      <c r="AD23" s="626"/>
    </row>
    <row r="24" spans="1:30" ht="35.1" customHeight="1" thickBot="1" x14ac:dyDescent="0.2">
      <c r="A24" s="135" t="s">
        <v>92</v>
      </c>
      <c r="B24" s="545" t="s">
        <v>44</v>
      </c>
      <c r="C24" s="545"/>
      <c r="D24" s="546"/>
      <c r="E24" s="546"/>
      <c r="F24" s="546"/>
      <c r="G24" s="546"/>
      <c r="H24" s="546"/>
      <c r="I24" s="546"/>
      <c r="J24" s="546"/>
      <c r="K24" s="546"/>
      <c r="L24" s="546"/>
      <c r="M24" s="546"/>
      <c r="N24" s="546"/>
      <c r="O24" s="546"/>
      <c r="P24" s="546"/>
      <c r="Q24" s="546"/>
      <c r="R24" s="546"/>
      <c r="S24" s="546"/>
      <c r="T24" s="546"/>
      <c r="U24" s="546"/>
      <c r="V24" s="546"/>
      <c r="W24" s="547"/>
    </row>
    <row r="25" spans="1:30" ht="10.5" customHeight="1" x14ac:dyDescent="0.15"/>
  </sheetData>
  <mergeCells count="19">
    <mergeCell ref="B20:C20"/>
    <mergeCell ref="D20:W20"/>
    <mergeCell ref="A21:W23"/>
    <mergeCell ref="B24:C24"/>
    <mergeCell ref="D24:W24"/>
    <mergeCell ref="B4:W6"/>
    <mergeCell ref="B7:W7"/>
    <mergeCell ref="B8:W8"/>
    <mergeCell ref="A2:W2"/>
    <mergeCell ref="A16:W18"/>
    <mergeCell ref="B19:C19"/>
    <mergeCell ref="D19:W19"/>
    <mergeCell ref="A10:W12"/>
    <mergeCell ref="B13:C13"/>
    <mergeCell ref="D13:W13"/>
    <mergeCell ref="B14:C14"/>
    <mergeCell ref="D14:W14"/>
    <mergeCell ref="B15:C15"/>
    <mergeCell ref="D15:W1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4254-D724-4FB1-866F-AB8DACA41F3F}">
  <dimension ref="A1:AD42"/>
  <sheetViews>
    <sheetView zoomScaleNormal="100" workbookViewId="0">
      <selection activeCell="I25" sqref="M25"/>
    </sheetView>
  </sheetViews>
  <sheetFormatPr defaultRowHeight="13.5" x14ac:dyDescent="0.15"/>
  <cols>
    <col min="1" max="1" width="3.625" style="2" customWidth="1"/>
    <col min="2" max="2" width="9.625" style="2" customWidth="1"/>
    <col min="3" max="3" width="5.625" style="2" customWidth="1"/>
    <col min="4" max="4" width="3.625" style="2" customWidth="1"/>
    <col min="5" max="7" width="4.625" style="2" customWidth="1"/>
    <col min="8" max="8" width="3.625" style="2" customWidth="1"/>
    <col min="9" max="10" width="4.625" style="2" customWidth="1"/>
    <col min="11" max="11" width="4.75" style="2" customWidth="1"/>
    <col min="12" max="13" width="3.625" style="2" customWidth="1"/>
    <col min="14" max="14" width="4.625" style="2" customWidth="1"/>
    <col min="15" max="15" width="5.875" style="2" customWidth="1"/>
    <col min="16" max="17" width="3.625" style="2" customWidth="1"/>
    <col min="18" max="18" width="4.625" style="2" customWidth="1"/>
    <col min="19" max="19" width="5.875" style="2" customWidth="1"/>
    <col min="20" max="20" width="3.625" style="2" customWidth="1"/>
    <col min="21" max="21" width="8.625" style="2" customWidth="1"/>
    <col min="22" max="16384" width="9" style="2"/>
  </cols>
  <sheetData>
    <row r="1" spans="1:22" x14ac:dyDescent="0.15">
      <c r="A1" s="1" t="s">
        <v>386</v>
      </c>
    </row>
    <row r="2" spans="1:22" ht="18.95" customHeight="1" x14ac:dyDescent="0.15">
      <c r="B2" s="282" t="s">
        <v>153</v>
      </c>
      <c r="C2" s="282"/>
      <c r="D2" s="282"/>
      <c r="E2" s="282"/>
      <c r="F2" s="282"/>
      <c r="G2" s="282"/>
      <c r="H2" s="282"/>
      <c r="I2" s="282"/>
      <c r="J2" s="282"/>
      <c r="K2" s="282"/>
      <c r="L2" s="282"/>
      <c r="M2" s="282"/>
      <c r="N2" s="282"/>
      <c r="O2" s="282"/>
      <c r="P2" s="282"/>
    </row>
    <row r="3" spans="1:22" ht="14.25" thickBot="1" x14ac:dyDescent="0.2"/>
    <row r="4" spans="1:22" ht="18" customHeight="1" x14ac:dyDescent="0.15">
      <c r="B4" s="370" t="s">
        <v>9</v>
      </c>
      <c r="C4" s="371"/>
      <c r="D4" s="371"/>
      <c r="E4" s="371"/>
      <c r="F4" s="371"/>
      <c r="G4" s="371"/>
      <c r="H4" s="371"/>
      <c r="I4" s="371"/>
      <c r="J4" s="371"/>
      <c r="K4" s="371"/>
      <c r="L4" s="371"/>
      <c r="M4" s="371"/>
      <c r="N4" s="371"/>
      <c r="O4" s="371"/>
      <c r="P4" s="371"/>
      <c r="Q4" s="372"/>
    </row>
    <row r="5" spans="1:22" ht="18" customHeight="1" x14ac:dyDescent="0.15">
      <c r="B5" s="373"/>
      <c r="C5" s="374"/>
      <c r="D5" s="374"/>
      <c r="E5" s="374"/>
      <c r="F5" s="374"/>
      <c r="G5" s="374"/>
      <c r="H5" s="374"/>
      <c r="I5" s="374"/>
      <c r="J5" s="374"/>
      <c r="K5" s="374"/>
      <c r="L5" s="374"/>
      <c r="M5" s="374"/>
      <c r="N5" s="374"/>
      <c r="O5" s="374"/>
      <c r="P5" s="374"/>
      <c r="Q5" s="375"/>
    </row>
    <row r="6" spans="1:22" ht="18" customHeight="1" thickBot="1" x14ac:dyDescent="0.2">
      <c r="B6" s="376"/>
      <c r="C6" s="377"/>
      <c r="D6" s="377"/>
      <c r="E6" s="377"/>
      <c r="F6" s="377"/>
      <c r="G6" s="377"/>
      <c r="H6" s="377"/>
      <c r="I6" s="377"/>
      <c r="J6" s="377"/>
      <c r="K6" s="377"/>
      <c r="L6" s="377"/>
      <c r="M6" s="377"/>
      <c r="N6" s="377"/>
      <c r="O6" s="377"/>
      <c r="P6" s="377"/>
      <c r="Q6" s="378"/>
    </row>
    <row r="7" spans="1:22" ht="18" customHeight="1" thickBot="1" x14ac:dyDescent="0.2">
      <c r="B7" s="379" t="s">
        <v>19</v>
      </c>
      <c r="C7" s="380"/>
      <c r="D7" s="380"/>
      <c r="E7" s="380"/>
      <c r="F7" s="380"/>
      <c r="G7" s="380"/>
      <c r="H7" s="380"/>
      <c r="I7" s="380"/>
      <c r="J7" s="380"/>
      <c r="K7" s="380"/>
      <c r="L7" s="380"/>
      <c r="M7" s="380"/>
      <c r="N7" s="380"/>
      <c r="O7" s="380"/>
      <c r="P7" s="380"/>
      <c r="Q7" s="381"/>
    </row>
    <row r="8" spans="1:22" ht="18" customHeight="1" thickBot="1" x14ac:dyDescent="0.2">
      <c r="B8" s="379" t="s">
        <v>10</v>
      </c>
      <c r="C8" s="380"/>
      <c r="D8" s="380"/>
      <c r="E8" s="380"/>
      <c r="F8" s="380"/>
      <c r="G8" s="380"/>
      <c r="H8" s="380"/>
      <c r="I8" s="380"/>
      <c r="J8" s="380"/>
      <c r="K8" s="380"/>
      <c r="L8" s="380"/>
      <c r="M8" s="380"/>
      <c r="N8" s="380"/>
      <c r="O8" s="380"/>
      <c r="P8" s="380"/>
      <c r="Q8" s="381"/>
    </row>
    <row r="9" spans="1:22" x14ac:dyDescent="0.15">
      <c r="B9" s="1"/>
    </row>
    <row r="10" spans="1:22" ht="14.25" thickBot="1" x14ac:dyDescent="0.2"/>
    <row r="11" spans="1:22" ht="15" customHeight="1" x14ac:dyDescent="0.15">
      <c r="A11" s="360" t="s">
        <v>297</v>
      </c>
      <c r="B11" s="361"/>
      <c r="C11" s="362"/>
      <c r="D11" s="367" t="s">
        <v>0</v>
      </c>
      <c r="E11" s="391" t="s">
        <v>119</v>
      </c>
      <c r="F11" s="392"/>
      <c r="G11" s="392"/>
      <c r="H11" s="392"/>
      <c r="I11" s="392"/>
      <c r="J11" s="392"/>
      <c r="K11" s="392"/>
      <c r="L11" s="392"/>
      <c r="M11" s="392"/>
      <c r="N11" s="392"/>
      <c r="O11" s="392"/>
      <c r="P11" s="392"/>
      <c r="Q11" s="392"/>
      <c r="R11" s="392"/>
      <c r="S11" s="392"/>
      <c r="T11" s="393"/>
      <c r="U11" s="382" t="s">
        <v>120</v>
      </c>
    </row>
    <row r="12" spans="1:22" ht="15" customHeight="1" x14ac:dyDescent="0.15">
      <c r="A12" s="363"/>
      <c r="B12" s="364"/>
      <c r="C12" s="365"/>
      <c r="D12" s="368"/>
      <c r="E12" s="385" t="s">
        <v>1</v>
      </c>
      <c r="F12" s="386"/>
      <c r="G12" s="387"/>
      <c r="H12" s="56" t="s">
        <v>2</v>
      </c>
      <c r="I12" s="385" t="s">
        <v>3</v>
      </c>
      <c r="J12" s="386"/>
      <c r="K12" s="387"/>
      <c r="L12" s="56" t="s">
        <v>2</v>
      </c>
      <c r="M12" s="385" t="s">
        <v>4</v>
      </c>
      <c r="N12" s="386"/>
      <c r="O12" s="387"/>
      <c r="P12" s="56" t="s">
        <v>2</v>
      </c>
      <c r="Q12" s="385" t="s">
        <v>5</v>
      </c>
      <c r="R12" s="386"/>
      <c r="S12" s="387"/>
      <c r="T12" s="56" t="s">
        <v>2</v>
      </c>
      <c r="U12" s="383"/>
    </row>
    <row r="13" spans="1:22" ht="15" customHeight="1" thickBot="1" x14ac:dyDescent="0.2">
      <c r="A13" s="366"/>
      <c r="B13" s="311"/>
      <c r="C13" s="312"/>
      <c r="D13" s="369"/>
      <c r="E13" s="388" t="s">
        <v>6</v>
      </c>
      <c r="F13" s="389"/>
      <c r="G13" s="390"/>
      <c r="H13" s="114" t="s">
        <v>7</v>
      </c>
      <c r="I13" s="388" t="s">
        <v>8</v>
      </c>
      <c r="J13" s="389"/>
      <c r="K13" s="390"/>
      <c r="L13" s="114" t="s">
        <v>7</v>
      </c>
      <c r="M13" s="388" t="s">
        <v>142</v>
      </c>
      <c r="N13" s="389"/>
      <c r="O13" s="390"/>
      <c r="P13" s="114" t="s">
        <v>7</v>
      </c>
      <c r="Q13" s="388" t="s">
        <v>362</v>
      </c>
      <c r="R13" s="389"/>
      <c r="S13" s="390"/>
      <c r="T13" s="114" t="s">
        <v>7</v>
      </c>
      <c r="U13" s="384"/>
    </row>
    <row r="14" spans="1:22" ht="57.75" customHeight="1" x14ac:dyDescent="0.15">
      <c r="A14" s="111" t="s">
        <v>143</v>
      </c>
      <c r="B14" s="603" t="s">
        <v>125</v>
      </c>
      <c r="C14" s="603"/>
      <c r="D14" s="57">
        <v>2</v>
      </c>
      <c r="E14" s="604" t="s">
        <v>366</v>
      </c>
      <c r="F14" s="605"/>
      <c r="G14" s="606"/>
      <c r="H14" s="112"/>
      <c r="I14" s="604" t="s">
        <v>367</v>
      </c>
      <c r="J14" s="605"/>
      <c r="K14" s="606"/>
      <c r="L14" s="112"/>
      <c r="M14" s="607" t="s">
        <v>368</v>
      </c>
      <c r="N14" s="603"/>
      <c r="O14" s="603"/>
      <c r="P14" s="112"/>
      <c r="Q14" s="608" t="s">
        <v>369</v>
      </c>
      <c r="R14" s="609"/>
      <c r="S14" s="610"/>
      <c r="T14" s="112"/>
      <c r="U14" s="113">
        <f>IF(AND(H14="",L14="",P14="",T14=""),0,IF(H14="○",D14*1,IF(L14="○",D14*3,IF(P14="○",D14*5,IF(T14="○",D14*8)))))</f>
        <v>0</v>
      </c>
      <c r="V14" s="611"/>
    </row>
    <row r="15" spans="1:22" ht="21.75" customHeight="1" x14ac:dyDescent="0.15">
      <c r="A15" s="111" t="s">
        <v>144</v>
      </c>
      <c r="B15" s="612" t="s">
        <v>353</v>
      </c>
      <c r="C15" s="496"/>
      <c r="D15" s="57">
        <v>2</v>
      </c>
      <c r="E15" s="612" t="s">
        <v>354</v>
      </c>
      <c r="F15" s="497"/>
      <c r="G15" s="498"/>
      <c r="H15" s="112"/>
      <c r="I15" s="612" t="s">
        <v>355</v>
      </c>
      <c r="J15" s="497"/>
      <c r="K15" s="498"/>
      <c r="L15" s="112"/>
      <c r="M15" s="612" t="s">
        <v>356</v>
      </c>
      <c r="N15" s="497"/>
      <c r="O15" s="498"/>
      <c r="P15" s="112"/>
      <c r="Q15" s="613"/>
      <c r="R15" s="614"/>
      <c r="S15" s="615"/>
      <c r="T15" s="112"/>
      <c r="U15" s="113">
        <f>IF(AND(H15="",L15="",P15="",T15=""),0,IF(H15="○",D15*1,IF(L15="○",D15*3,IF(P15="○",D15*5,IF(T15="○",D15*8)))))</f>
        <v>0</v>
      </c>
    </row>
    <row r="16" spans="1:22" ht="22.5" customHeight="1" x14ac:dyDescent="0.15">
      <c r="A16" s="111" t="s">
        <v>148</v>
      </c>
      <c r="B16" s="616" t="s">
        <v>352</v>
      </c>
      <c r="C16" s="498"/>
      <c r="D16" s="57">
        <v>1</v>
      </c>
      <c r="E16" s="612" t="s">
        <v>357</v>
      </c>
      <c r="F16" s="497"/>
      <c r="G16" s="498"/>
      <c r="H16" s="112"/>
      <c r="I16" s="612" t="s">
        <v>317</v>
      </c>
      <c r="J16" s="497"/>
      <c r="K16" s="498"/>
      <c r="L16" s="112"/>
      <c r="M16" s="613"/>
      <c r="N16" s="614"/>
      <c r="O16" s="615"/>
      <c r="P16" s="112"/>
      <c r="Q16" s="613"/>
      <c r="R16" s="614"/>
      <c r="S16" s="615"/>
      <c r="T16" s="112"/>
      <c r="U16" s="113">
        <f>IF(AND(H16="",L16="",P16="",T16=""),0,IF(H16="○",D16*1,IF(L16="○",D16*3,IF(P16="○",D16*5,IF(T16="○",D16*8)))))</f>
        <v>0</v>
      </c>
      <c r="V16" s="611"/>
    </row>
    <row r="17" spans="1:30" ht="25.5" customHeight="1" x14ac:dyDescent="0.15">
      <c r="A17" s="111" t="s">
        <v>149</v>
      </c>
      <c r="B17" s="612" t="s">
        <v>358</v>
      </c>
      <c r="C17" s="617"/>
      <c r="D17" s="57">
        <v>1</v>
      </c>
      <c r="E17" s="612" t="s">
        <v>359</v>
      </c>
      <c r="F17" s="618"/>
      <c r="G17" s="617"/>
      <c r="H17" s="112"/>
      <c r="I17" s="612" t="s">
        <v>360</v>
      </c>
      <c r="J17" s="497"/>
      <c r="K17" s="498"/>
      <c r="L17" s="112"/>
      <c r="M17" s="612" t="s">
        <v>361</v>
      </c>
      <c r="N17" s="497"/>
      <c r="O17" s="498"/>
      <c r="P17" s="112"/>
      <c r="Q17" s="613"/>
      <c r="R17" s="614"/>
      <c r="S17" s="615"/>
      <c r="T17" s="112"/>
      <c r="U17" s="113">
        <f t="shared" ref="U17:U19" si="0">IF(AND(H17="",L17="",P17="",T17=""),0,IF(H17="○",D17*1,IF(L17="○",D17*3,IF(P17="○",D17*5,IF(T17="○",D17*8)))))</f>
        <v>0</v>
      </c>
    </row>
    <row r="18" spans="1:30" ht="25.5" customHeight="1" x14ac:dyDescent="0.15">
      <c r="A18" s="111" t="s">
        <v>55</v>
      </c>
      <c r="B18" s="612" t="s">
        <v>375</v>
      </c>
      <c r="C18" s="617"/>
      <c r="D18" s="57">
        <v>1</v>
      </c>
      <c r="E18" s="612" t="s">
        <v>376</v>
      </c>
      <c r="F18" s="618"/>
      <c r="G18" s="617"/>
      <c r="H18" s="112"/>
      <c r="I18" s="612" t="s">
        <v>377</v>
      </c>
      <c r="J18" s="618"/>
      <c r="K18" s="617"/>
      <c r="L18" s="112"/>
      <c r="M18" s="612" t="s">
        <v>378</v>
      </c>
      <c r="N18" s="618"/>
      <c r="O18" s="617"/>
      <c r="P18" s="112"/>
      <c r="Q18" s="612" t="s">
        <v>379</v>
      </c>
      <c r="R18" s="618"/>
      <c r="S18" s="617"/>
      <c r="T18" s="112"/>
      <c r="U18" s="113">
        <f t="shared" si="0"/>
        <v>0</v>
      </c>
    </row>
    <row r="19" spans="1:30" ht="25.5" customHeight="1" x14ac:dyDescent="0.15">
      <c r="A19" s="111" t="s">
        <v>56</v>
      </c>
      <c r="B19" s="612" t="s">
        <v>381</v>
      </c>
      <c r="C19" s="617"/>
      <c r="D19" s="57">
        <v>5</v>
      </c>
      <c r="E19" s="612" t="s">
        <v>382</v>
      </c>
      <c r="F19" s="618"/>
      <c r="G19" s="617"/>
      <c r="H19" s="112"/>
      <c r="I19" s="613"/>
      <c r="J19" s="614"/>
      <c r="K19" s="615"/>
      <c r="L19" s="112"/>
      <c r="M19" s="613"/>
      <c r="N19" s="614"/>
      <c r="O19" s="615"/>
      <c r="P19" s="112"/>
      <c r="Q19" s="613"/>
      <c r="R19" s="614"/>
      <c r="S19" s="615"/>
      <c r="T19" s="112"/>
      <c r="U19" s="113">
        <f t="shared" si="0"/>
        <v>0</v>
      </c>
    </row>
    <row r="20" spans="1:30" ht="25.5" customHeight="1" x14ac:dyDescent="0.15">
      <c r="A20" s="111" t="s">
        <v>210</v>
      </c>
      <c r="B20" s="409" t="s">
        <v>36</v>
      </c>
      <c r="C20" s="409"/>
      <c r="D20" s="46">
        <v>1</v>
      </c>
      <c r="E20" s="166" t="s">
        <v>298</v>
      </c>
      <c r="F20" s="179"/>
      <c r="G20" s="167"/>
      <c r="H20" s="47"/>
      <c r="I20" s="406" t="s">
        <v>146</v>
      </c>
      <c r="J20" s="407"/>
      <c r="K20" s="408"/>
      <c r="L20" s="47"/>
      <c r="M20" s="406" t="s">
        <v>147</v>
      </c>
      <c r="N20" s="407"/>
      <c r="O20" s="408"/>
      <c r="P20" s="47"/>
      <c r="Q20" s="613"/>
      <c r="R20" s="614"/>
      <c r="S20" s="615"/>
      <c r="T20" s="47"/>
      <c r="U20" s="48">
        <f>IF(AND(H20="",L20="",P20=""),0,IF(H20="○",D20*1,IF(L20="○",D20*3,D20*5)))</f>
        <v>0</v>
      </c>
    </row>
    <row r="21" spans="1:30" ht="24.75" customHeight="1" x14ac:dyDescent="0.15">
      <c r="A21" s="49" t="s">
        <v>151</v>
      </c>
      <c r="B21" s="397" t="s">
        <v>126</v>
      </c>
      <c r="C21" s="397"/>
      <c r="D21" s="50">
        <v>2</v>
      </c>
      <c r="E21" s="397" t="s">
        <v>127</v>
      </c>
      <c r="F21" s="397"/>
      <c r="G21" s="397"/>
      <c r="H21" s="51"/>
      <c r="I21" s="397" t="s">
        <v>371</v>
      </c>
      <c r="J21" s="397"/>
      <c r="K21" s="397"/>
      <c r="L21" s="51"/>
      <c r="M21" s="397" t="s">
        <v>372</v>
      </c>
      <c r="N21" s="397"/>
      <c r="O21" s="397"/>
      <c r="P21" s="51"/>
      <c r="Q21" s="619" t="s">
        <v>373</v>
      </c>
      <c r="R21" s="620"/>
      <c r="S21" s="621"/>
      <c r="T21" s="51"/>
      <c r="U21" s="52">
        <f t="shared" ref="U21:U22" si="1">IF(AND(H21="",L21="",P21="",T21=""),0,IF(H21="○",D21*1,IF(L21="○",D21*3,IF(P21="○",D21*5,IF(T21="○",D21*8)))))</f>
        <v>0</v>
      </c>
    </row>
    <row r="22" spans="1:30" ht="38.25" customHeight="1" x14ac:dyDescent="0.15">
      <c r="A22" s="49" t="s">
        <v>135</v>
      </c>
      <c r="B22" s="398" t="s">
        <v>128</v>
      </c>
      <c r="C22" s="399"/>
      <c r="D22" s="50">
        <v>1</v>
      </c>
      <c r="E22" s="397" t="s">
        <v>392</v>
      </c>
      <c r="F22" s="397"/>
      <c r="G22" s="397"/>
      <c r="H22" s="51"/>
      <c r="I22" s="397" t="s">
        <v>393</v>
      </c>
      <c r="J22" s="397"/>
      <c r="K22" s="397"/>
      <c r="L22" s="51"/>
      <c r="M22" s="397" t="s">
        <v>394</v>
      </c>
      <c r="N22" s="397"/>
      <c r="O22" s="397"/>
      <c r="P22" s="51"/>
      <c r="Q22" s="619" t="s">
        <v>374</v>
      </c>
      <c r="R22" s="620"/>
      <c r="S22" s="621"/>
      <c r="T22" s="51"/>
      <c r="U22" s="52">
        <f t="shared" si="1"/>
        <v>0</v>
      </c>
    </row>
    <row r="23" spans="1:30" ht="35.25" customHeight="1" thickBot="1" x14ac:dyDescent="0.2">
      <c r="A23" s="53" t="s">
        <v>383</v>
      </c>
      <c r="B23" s="420" t="s">
        <v>129</v>
      </c>
      <c r="C23" s="421"/>
      <c r="D23" s="54">
        <v>1</v>
      </c>
      <c r="E23" s="417" t="s">
        <v>130</v>
      </c>
      <c r="F23" s="418"/>
      <c r="G23" s="419"/>
      <c r="H23" s="51"/>
      <c r="I23" s="417" t="s">
        <v>131</v>
      </c>
      <c r="J23" s="418"/>
      <c r="K23" s="419"/>
      <c r="L23" s="51"/>
      <c r="M23" s="417" t="s">
        <v>132</v>
      </c>
      <c r="N23" s="418"/>
      <c r="O23" s="419"/>
      <c r="P23" s="51"/>
      <c r="Q23" s="622"/>
      <c r="R23" s="623"/>
      <c r="S23" s="624"/>
      <c r="T23" s="51"/>
      <c r="U23" s="52">
        <f t="shared" ref="U23" si="2">IF(AND(H23="",L23="",P23=""),0,IF(H23="○",D23*1,IF(L23="○",D23*3,D23*5)))</f>
        <v>0</v>
      </c>
      <c r="V23" s="625"/>
      <c r="AD23" s="626"/>
    </row>
    <row r="24" spans="1:30" ht="22.5" customHeight="1" thickBot="1" x14ac:dyDescent="0.2">
      <c r="A24" s="400" t="s">
        <v>395</v>
      </c>
      <c r="B24" s="627"/>
      <c r="C24" s="627"/>
      <c r="D24" s="627"/>
      <c r="E24" s="627"/>
      <c r="F24" s="627"/>
      <c r="G24" s="627"/>
      <c r="H24" s="627"/>
      <c r="I24" s="627"/>
      <c r="J24" s="627"/>
      <c r="K24" s="627"/>
      <c r="L24" s="627"/>
      <c r="M24" s="627"/>
      <c r="N24" s="627"/>
      <c r="O24" s="627"/>
      <c r="P24" s="627"/>
      <c r="Q24" s="628"/>
      <c r="R24" s="628"/>
      <c r="S24" s="629"/>
      <c r="T24" s="140"/>
      <c r="U24" s="58">
        <f>SUM(U14:U23)</f>
        <v>0</v>
      </c>
    </row>
    <row r="25" spans="1:30" ht="35.25" customHeight="1" thickBot="1" x14ac:dyDescent="0.2">
      <c r="V25" s="630"/>
      <c r="W25" s="631"/>
      <c r="X25" s="631"/>
      <c r="Y25" s="631"/>
      <c r="Z25" s="631"/>
      <c r="AA25" s="631"/>
      <c r="AB25" s="631"/>
      <c r="AC25" s="631"/>
      <c r="AD25" s="631"/>
    </row>
    <row r="26" spans="1:30" ht="17.25" customHeight="1" x14ac:dyDescent="0.15">
      <c r="A26" s="428" t="s">
        <v>370</v>
      </c>
      <c r="B26" s="632"/>
      <c r="C26" s="633"/>
      <c r="D26" s="429" t="s">
        <v>0</v>
      </c>
      <c r="E26" s="432" t="s">
        <v>119</v>
      </c>
      <c r="F26" s="432"/>
      <c r="G26" s="432"/>
      <c r="H26" s="432"/>
      <c r="I26" s="432"/>
      <c r="J26" s="432"/>
      <c r="K26" s="432"/>
      <c r="L26" s="432"/>
      <c r="M26" s="432"/>
      <c r="N26" s="432"/>
      <c r="O26" s="432"/>
      <c r="P26" s="432"/>
      <c r="Q26" s="143"/>
      <c r="R26" s="143"/>
      <c r="S26" s="143"/>
      <c r="T26" s="143"/>
      <c r="U26" s="394" t="s">
        <v>120</v>
      </c>
      <c r="V26" s="634"/>
      <c r="W26" s="635"/>
      <c r="X26" s="635"/>
      <c r="Y26" s="635"/>
      <c r="Z26" s="635"/>
      <c r="AA26" s="635"/>
      <c r="AB26" s="635"/>
      <c r="AC26" s="635"/>
      <c r="AD26" s="635"/>
    </row>
    <row r="27" spans="1:30" ht="16.5" customHeight="1" x14ac:dyDescent="0.15">
      <c r="A27" s="636"/>
      <c r="B27" s="637"/>
      <c r="C27" s="638"/>
      <c r="D27" s="430"/>
      <c r="E27" s="425" t="s">
        <v>1</v>
      </c>
      <c r="F27" s="426"/>
      <c r="G27" s="427"/>
      <c r="H27" s="69" t="s">
        <v>2</v>
      </c>
      <c r="I27" s="425" t="s">
        <v>3</v>
      </c>
      <c r="J27" s="426"/>
      <c r="K27" s="427"/>
      <c r="L27" s="69" t="s">
        <v>2</v>
      </c>
      <c r="M27" s="425" t="s">
        <v>4</v>
      </c>
      <c r="N27" s="426"/>
      <c r="O27" s="427"/>
      <c r="P27" s="69" t="s">
        <v>2</v>
      </c>
      <c r="Q27" s="425" t="s">
        <v>5</v>
      </c>
      <c r="R27" s="426"/>
      <c r="S27" s="427"/>
      <c r="T27" s="69" t="s">
        <v>2</v>
      </c>
      <c r="U27" s="395"/>
      <c r="V27" s="625"/>
    </row>
    <row r="28" spans="1:30" ht="17.25" customHeight="1" thickBot="1" x14ac:dyDescent="0.2">
      <c r="A28" s="639"/>
      <c r="B28" s="640"/>
      <c r="C28" s="641"/>
      <c r="D28" s="431"/>
      <c r="E28" s="422" t="s">
        <v>6</v>
      </c>
      <c r="F28" s="423"/>
      <c r="G28" s="424"/>
      <c r="H28" s="81" t="s">
        <v>7</v>
      </c>
      <c r="I28" s="422" t="s">
        <v>8</v>
      </c>
      <c r="J28" s="423"/>
      <c r="K28" s="424"/>
      <c r="L28" s="81" t="s">
        <v>7</v>
      </c>
      <c r="M28" s="422" t="s">
        <v>142</v>
      </c>
      <c r="N28" s="423"/>
      <c r="O28" s="424"/>
      <c r="P28" s="81" t="s">
        <v>7</v>
      </c>
      <c r="Q28" s="422" t="s">
        <v>362</v>
      </c>
      <c r="R28" s="423"/>
      <c r="S28" s="424"/>
      <c r="T28" s="81" t="s">
        <v>7</v>
      </c>
      <c r="U28" s="396"/>
    </row>
    <row r="29" spans="1:30" ht="21" customHeight="1" x14ac:dyDescent="0.15">
      <c r="A29" s="642" t="s">
        <v>61</v>
      </c>
      <c r="B29" s="414" t="s">
        <v>133</v>
      </c>
      <c r="C29" s="414"/>
      <c r="D29" s="70">
        <v>7</v>
      </c>
      <c r="E29" s="415" t="s">
        <v>22</v>
      </c>
      <c r="F29" s="415"/>
      <c r="G29" s="415"/>
      <c r="H29" s="121"/>
      <c r="I29" s="416"/>
      <c r="J29" s="416"/>
      <c r="K29" s="416"/>
      <c r="L29" s="80"/>
      <c r="M29" s="416"/>
      <c r="N29" s="416"/>
      <c r="O29" s="416"/>
      <c r="P29" s="80"/>
      <c r="Q29" s="416"/>
      <c r="R29" s="416"/>
      <c r="S29" s="416"/>
      <c r="T29" s="80"/>
      <c r="U29" s="122">
        <f t="shared" ref="U29:U32" si="3">IF(AND(H29="",L29="",P29="",T29=""),0,IF(H29="○",D29*1,IF(L29="○",D29*3,IF(P29="○",D29*5,IF(T29="○",D29*8)))))</f>
        <v>0</v>
      </c>
    </row>
    <row r="30" spans="1:30" ht="27" customHeight="1" x14ac:dyDescent="0.15">
      <c r="A30" s="74" t="s">
        <v>380</v>
      </c>
      <c r="B30" s="404" t="s">
        <v>150</v>
      </c>
      <c r="C30" s="404"/>
      <c r="D30" s="90">
        <v>5</v>
      </c>
      <c r="E30" s="405" t="s">
        <v>23</v>
      </c>
      <c r="F30" s="405"/>
      <c r="G30" s="405"/>
      <c r="H30" s="75"/>
      <c r="I30" s="405" t="s">
        <v>24</v>
      </c>
      <c r="J30" s="405"/>
      <c r="K30" s="405"/>
      <c r="L30" s="75"/>
      <c r="M30" s="405" t="s">
        <v>385</v>
      </c>
      <c r="N30" s="405"/>
      <c r="O30" s="405"/>
      <c r="P30" s="75"/>
      <c r="Q30" s="405" t="s">
        <v>25</v>
      </c>
      <c r="R30" s="405"/>
      <c r="S30" s="405"/>
      <c r="T30" s="75"/>
      <c r="U30" s="77">
        <f t="shared" si="3"/>
        <v>0</v>
      </c>
    </row>
    <row r="31" spans="1:30" ht="22.5" customHeight="1" x14ac:dyDescent="0.15">
      <c r="A31" s="74" t="s">
        <v>365</v>
      </c>
      <c r="B31" s="413" t="s">
        <v>152</v>
      </c>
      <c r="C31" s="413"/>
      <c r="D31" s="90">
        <v>10</v>
      </c>
      <c r="E31" s="405" t="s">
        <v>134</v>
      </c>
      <c r="F31" s="405"/>
      <c r="G31" s="405"/>
      <c r="H31" s="75"/>
      <c r="I31" s="402"/>
      <c r="J31" s="402"/>
      <c r="K31" s="402"/>
      <c r="L31" s="75"/>
      <c r="M31" s="402"/>
      <c r="N31" s="402"/>
      <c r="O31" s="402"/>
      <c r="P31" s="75"/>
      <c r="Q31" s="402"/>
      <c r="R31" s="402"/>
      <c r="S31" s="402"/>
      <c r="T31" s="75"/>
      <c r="U31" s="77">
        <f t="shared" si="3"/>
        <v>0</v>
      </c>
    </row>
    <row r="32" spans="1:30" ht="37.5" customHeight="1" thickBot="1" x14ac:dyDescent="0.2">
      <c r="A32" s="83" t="s">
        <v>384</v>
      </c>
      <c r="B32" s="410" t="s">
        <v>136</v>
      </c>
      <c r="C32" s="411"/>
      <c r="D32" s="92">
        <v>10</v>
      </c>
      <c r="E32" s="412" t="s">
        <v>137</v>
      </c>
      <c r="F32" s="412"/>
      <c r="G32" s="412"/>
      <c r="H32" s="84"/>
      <c r="I32" s="412" t="s">
        <v>138</v>
      </c>
      <c r="J32" s="412"/>
      <c r="K32" s="412"/>
      <c r="L32" s="84"/>
      <c r="M32" s="401"/>
      <c r="N32" s="401"/>
      <c r="O32" s="401"/>
      <c r="P32" s="93"/>
      <c r="Q32" s="401"/>
      <c r="R32" s="401"/>
      <c r="S32" s="401"/>
      <c r="T32" s="93"/>
      <c r="U32" s="86">
        <f t="shared" si="3"/>
        <v>0</v>
      </c>
    </row>
    <row r="33" spans="1:26" ht="27" customHeight="1" thickBot="1" x14ac:dyDescent="0.2">
      <c r="A33" s="403" t="s">
        <v>396</v>
      </c>
      <c r="B33" s="627"/>
      <c r="C33" s="627"/>
      <c r="D33" s="627"/>
      <c r="E33" s="627"/>
      <c r="F33" s="627"/>
      <c r="G33" s="627"/>
      <c r="H33" s="627"/>
      <c r="I33" s="627"/>
      <c r="J33" s="627"/>
      <c r="K33" s="627"/>
      <c r="L33" s="627"/>
      <c r="M33" s="627"/>
      <c r="N33" s="627"/>
      <c r="O33" s="627"/>
      <c r="P33" s="627"/>
      <c r="Q33" s="627"/>
      <c r="R33" s="627"/>
      <c r="S33" s="643"/>
      <c r="T33" s="141"/>
      <c r="U33" s="79">
        <f>SUM(U29:U32)</f>
        <v>0</v>
      </c>
    </row>
    <row r="34" spans="1:26" ht="18.75" customHeight="1" x14ac:dyDescent="0.15">
      <c r="A34" s="19"/>
      <c r="B34" s="19"/>
      <c r="C34" s="20"/>
      <c r="D34" s="20"/>
      <c r="E34" s="20"/>
      <c r="F34" s="20"/>
    </row>
    <row r="35" spans="1:26" ht="33.75" customHeight="1" x14ac:dyDescent="0.15">
      <c r="B35" s="374"/>
      <c r="C35" s="374"/>
      <c r="D35" s="374"/>
      <c r="E35" s="374"/>
      <c r="F35" s="374"/>
      <c r="G35" s="374"/>
      <c r="H35" s="374"/>
      <c r="I35" s="374"/>
      <c r="J35" s="374"/>
      <c r="K35" s="374"/>
      <c r="L35" s="374"/>
      <c r="M35" s="374"/>
      <c r="N35" s="374"/>
      <c r="O35" s="374"/>
      <c r="P35" s="374"/>
      <c r="Q35" s="142"/>
      <c r="R35" s="142"/>
      <c r="S35" s="142"/>
      <c r="T35" s="142"/>
    </row>
    <row r="36" spans="1:26" x14ac:dyDescent="0.15">
      <c r="B36" s="374"/>
      <c r="C36" s="374"/>
      <c r="D36" s="374"/>
      <c r="E36" s="374"/>
      <c r="F36" s="374"/>
      <c r="G36" s="374"/>
      <c r="H36" s="374"/>
      <c r="I36" s="374"/>
      <c r="J36" s="374"/>
      <c r="K36" s="374"/>
      <c r="L36" s="374"/>
      <c r="M36" s="374"/>
      <c r="N36" s="374"/>
      <c r="O36" s="374"/>
      <c r="P36" s="374"/>
      <c r="Q36" s="142"/>
      <c r="R36" s="142"/>
      <c r="S36" s="142"/>
      <c r="T36" s="142"/>
      <c r="V36" s="625"/>
    </row>
    <row r="37" spans="1:26" x14ac:dyDescent="0.15">
      <c r="B37" s="374"/>
      <c r="C37" s="374"/>
      <c r="D37" s="374"/>
      <c r="E37" s="374"/>
      <c r="F37" s="374"/>
      <c r="G37" s="374"/>
      <c r="H37" s="374"/>
      <c r="I37" s="374"/>
      <c r="J37" s="374"/>
      <c r="K37" s="374"/>
      <c r="L37" s="374"/>
      <c r="M37" s="374"/>
      <c r="N37" s="374"/>
      <c r="O37" s="374"/>
      <c r="P37" s="374"/>
      <c r="Q37" s="142"/>
      <c r="R37" s="142"/>
      <c r="S37" s="142"/>
      <c r="T37" s="142"/>
    </row>
    <row r="38" spans="1:26" x14ac:dyDescent="0.15">
      <c r="B38" s="374"/>
      <c r="C38" s="374"/>
      <c r="D38" s="374"/>
      <c r="E38" s="374"/>
      <c r="F38" s="374"/>
      <c r="G38" s="374"/>
      <c r="H38" s="374"/>
      <c r="I38" s="374"/>
      <c r="J38" s="374"/>
      <c r="K38" s="374"/>
      <c r="L38" s="374"/>
      <c r="M38" s="374"/>
      <c r="N38" s="374"/>
      <c r="O38" s="374"/>
      <c r="P38" s="374"/>
      <c r="Q38" s="142"/>
      <c r="R38" s="142"/>
      <c r="S38" s="142"/>
      <c r="T38" s="142"/>
      <c r="V38" s="644"/>
      <c r="W38" s="644"/>
      <c r="X38" s="644"/>
      <c r="Y38" s="644"/>
      <c r="Z38" s="644"/>
    </row>
    <row r="39" spans="1:26" x14ac:dyDescent="0.15">
      <c r="B39" s="374"/>
      <c r="C39" s="374"/>
      <c r="D39" s="374"/>
      <c r="E39" s="374"/>
      <c r="F39" s="374"/>
      <c r="G39" s="374"/>
      <c r="H39" s="374"/>
      <c r="I39" s="374"/>
      <c r="J39" s="374"/>
      <c r="K39" s="374"/>
      <c r="L39" s="374"/>
      <c r="M39" s="374"/>
      <c r="N39" s="374"/>
      <c r="O39" s="374"/>
      <c r="P39" s="374"/>
      <c r="Q39" s="142"/>
      <c r="R39" s="142"/>
      <c r="S39" s="142"/>
      <c r="T39" s="142"/>
      <c r="V39" s="644"/>
      <c r="W39" s="644"/>
      <c r="X39" s="644"/>
      <c r="Y39" s="644"/>
      <c r="Z39" s="644"/>
    </row>
    <row r="40" spans="1:26" x14ac:dyDescent="0.15">
      <c r="B40" s="21"/>
      <c r="C40" s="21"/>
      <c r="D40" s="21"/>
      <c r="E40" s="21"/>
      <c r="F40" s="21"/>
      <c r="G40" s="21"/>
      <c r="H40" s="21"/>
      <c r="I40" s="21"/>
      <c r="J40" s="21"/>
      <c r="K40" s="21"/>
      <c r="L40" s="21"/>
      <c r="M40" s="21"/>
      <c r="N40" s="21"/>
      <c r="O40" s="21"/>
      <c r="P40" s="21"/>
      <c r="Q40" s="21"/>
      <c r="R40" s="21"/>
      <c r="S40" s="21"/>
      <c r="T40" s="21"/>
      <c r="V40" s="644"/>
      <c r="W40" s="644"/>
      <c r="X40" s="644"/>
      <c r="Y40" s="644"/>
      <c r="Z40" s="644"/>
    </row>
    <row r="41" spans="1:26" x14ac:dyDescent="0.15">
      <c r="V41" s="644"/>
      <c r="W41" s="644"/>
      <c r="X41" s="644"/>
      <c r="Y41" s="644"/>
      <c r="Z41" s="644"/>
    </row>
    <row r="42" spans="1:26" x14ac:dyDescent="0.15">
      <c r="V42" s="644"/>
      <c r="W42" s="644"/>
      <c r="X42" s="644"/>
      <c r="Y42" s="644"/>
      <c r="Z42" s="644"/>
    </row>
  </sheetData>
  <mergeCells count="103">
    <mergeCell ref="U11:U13"/>
    <mergeCell ref="E12:G12"/>
    <mergeCell ref="I12:K12"/>
    <mergeCell ref="M12:O12"/>
    <mergeCell ref="Q12:S12"/>
    <mergeCell ref="E13:G13"/>
    <mergeCell ref="I13:K13"/>
    <mergeCell ref="M13:O13"/>
    <mergeCell ref="Q13:S13"/>
    <mergeCell ref="A11:C13"/>
    <mergeCell ref="D11:D13"/>
    <mergeCell ref="E11:T11"/>
    <mergeCell ref="B14:C14"/>
    <mergeCell ref="E14:G14"/>
    <mergeCell ref="I14:K14"/>
    <mergeCell ref="M14:O14"/>
    <mergeCell ref="Q14:S14"/>
    <mergeCell ref="B15:C15"/>
    <mergeCell ref="E15:G15"/>
    <mergeCell ref="I15:K15"/>
    <mergeCell ref="M15:O15"/>
    <mergeCell ref="Q15:S15"/>
    <mergeCell ref="B16:C16"/>
    <mergeCell ref="E16:G16"/>
    <mergeCell ref="I16:K16"/>
    <mergeCell ref="M16:O16"/>
    <mergeCell ref="Q16:S16"/>
    <mergeCell ref="B17:C17"/>
    <mergeCell ref="E17:G17"/>
    <mergeCell ref="I17:K17"/>
    <mergeCell ref="M17:O17"/>
    <mergeCell ref="Q17:S17"/>
    <mergeCell ref="B18:C18"/>
    <mergeCell ref="E18:G18"/>
    <mergeCell ref="I18:K18"/>
    <mergeCell ref="M18:O18"/>
    <mergeCell ref="Q18:S18"/>
    <mergeCell ref="B19:C19"/>
    <mergeCell ref="E19:G19"/>
    <mergeCell ref="I19:K19"/>
    <mergeCell ref="M19:O19"/>
    <mergeCell ref="Q19:S19"/>
    <mergeCell ref="B20:C20"/>
    <mergeCell ref="E20:G20"/>
    <mergeCell ref="I20:K20"/>
    <mergeCell ref="M20:O20"/>
    <mergeCell ref="Q20:S20"/>
    <mergeCell ref="B21:C21"/>
    <mergeCell ref="E21:G21"/>
    <mergeCell ref="I21:K21"/>
    <mergeCell ref="M21:O21"/>
    <mergeCell ref="Q21:S21"/>
    <mergeCell ref="B22:C22"/>
    <mergeCell ref="E22:G22"/>
    <mergeCell ref="I22:K22"/>
    <mergeCell ref="M22:O22"/>
    <mergeCell ref="Q22:S22"/>
    <mergeCell ref="B23:C23"/>
    <mergeCell ref="E23:G23"/>
    <mergeCell ref="I23:K23"/>
    <mergeCell ref="M23:O23"/>
    <mergeCell ref="Q23:S23"/>
    <mergeCell ref="M28:O28"/>
    <mergeCell ref="Q28:S28"/>
    <mergeCell ref="B29:C29"/>
    <mergeCell ref="E29:G29"/>
    <mergeCell ref="I29:K29"/>
    <mergeCell ref="M29:O29"/>
    <mergeCell ref="Q29:S29"/>
    <mergeCell ref="A24:S24"/>
    <mergeCell ref="V25:AD25"/>
    <mergeCell ref="A26:C28"/>
    <mergeCell ref="D26:D28"/>
    <mergeCell ref="E26:P26"/>
    <mergeCell ref="U26:U28"/>
    <mergeCell ref="E27:G27"/>
    <mergeCell ref="I27:K27"/>
    <mergeCell ref="M27:O27"/>
    <mergeCell ref="Q27:S27"/>
    <mergeCell ref="B35:P39"/>
    <mergeCell ref="V38:Z42"/>
    <mergeCell ref="B2:P2"/>
    <mergeCell ref="B4:Q6"/>
    <mergeCell ref="B7:Q7"/>
    <mergeCell ref="B8:Q8"/>
    <mergeCell ref="B32:C32"/>
    <mergeCell ref="E32:G32"/>
    <mergeCell ref="I32:K32"/>
    <mergeCell ref="M32:O32"/>
    <mergeCell ref="Q32:S32"/>
    <mergeCell ref="A33:S33"/>
    <mergeCell ref="B30:C30"/>
    <mergeCell ref="E30:G30"/>
    <mergeCell ref="I30:K30"/>
    <mergeCell ref="M30:O30"/>
    <mergeCell ref="Q30:S30"/>
    <mergeCell ref="B31:C31"/>
    <mergeCell ref="E31:G31"/>
    <mergeCell ref="I31:K31"/>
    <mergeCell ref="M31:O31"/>
    <mergeCell ref="Q31:S31"/>
    <mergeCell ref="E28:G28"/>
    <mergeCell ref="I28:K28"/>
  </mergeCells>
  <phoneticPr fontId="1"/>
  <dataValidations count="1">
    <dataValidation type="list" allowBlank="1" showInputMessage="1" showErrorMessage="1" sqref="L30 L32 H29:H32 P30 T30 P14:P23 H14:H23 L14:L23 T14:T23" xr:uid="{87A81BF0-A6E0-4E25-B1F3-DFEDCBEF016C}">
      <formula1>"○"</formula1>
    </dataValidation>
  </dataValidations>
  <pageMargins left="0.70866141732283472" right="0.70866141732283472" top="0.74803149606299213" bottom="0.74803149606299213" header="0.31496062992125984" footer="0.31496062992125984"/>
  <pageSetup paperSize="9" scale="87" orientation="portrait" r:id="rId1"/>
  <colBreaks count="1" manualBreakCount="1">
    <brk id="21" max="1048575" man="1"/>
  </colBreaks>
  <ignoredErrors>
    <ignoredError sqref="U2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1"/>
  <sheetViews>
    <sheetView zoomScaleNormal="100" workbookViewId="0">
      <selection activeCell="A25" sqref="A25:X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87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349</v>
      </c>
      <c r="B1" s="1"/>
    </row>
    <row r="2" spans="1:31" ht="17.25" customHeight="1" x14ac:dyDescent="0.15">
      <c r="A2" s="282" t="s">
        <v>305</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3.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95</v>
      </c>
      <c r="T13" s="512"/>
      <c r="U13" s="513"/>
      <c r="V13" s="513"/>
      <c r="W13" s="514"/>
      <c r="X13" s="98"/>
      <c r="Y13" s="99">
        <f t="shared" ref="Y13:Y24" si="0">IF(AND(H13="",N13="",S13="",X13=""),0,IF(H13="○",D13*1,IF(N13="○",D13*3,IF(S13="○",D13*5,IF(X13="○",D13*8)))))</f>
        <v>10</v>
      </c>
    </row>
    <row r="14" spans="1:31" ht="23.1" customHeight="1" x14ac:dyDescent="0.15">
      <c r="A14" s="120" t="s">
        <v>52</v>
      </c>
      <c r="B14" s="166" t="s">
        <v>30</v>
      </c>
      <c r="C14" s="167"/>
      <c r="D14" s="27">
        <v>1</v>
      </c>
      <c r="E14" s="172"/>
      <c r="F14" s="172"/>
      <c r="G14" s="172"/>
      <c r="H14" s="27"/>
      <c r="I14" s="169" t="s">
        <v>65</v>
      </c>
      <c r="J14" s="170"/>
      <c r="K14" s="170"/>
      <c r="L14" s="170"/>
      <c r="M14" s="171"/>
      <c r="N14" s="27" t="s">
        <v>91</v>
      </c>
      <c r="O14" s="173" t="s">
        <v>316</v>
      </c>
      <c r="P14" s="174"/>
      <c r="Q14" s="174"/>
      <c r="R14" s="175"/>
      <c r="S14" s="27" t="s">
        <v>91</v>
      </c>
      <c r="T14" s="166" t="s">
        <v>317</v>
      </c>
      <c r="U14" s="179"/>
      <c r="V14" s="179"/>
      <c r="W14" s="167"/>
      <c r="X14" s="27" t="s">
        <v>95</v>
      </c>
      <c r="Y14" s="29">
        <f t="shared" si="0"/>
        <v>8</v>
      </c>
    </row>
    <row r="15" spans="1:31" ht="35.1" customHeight="1" x14ac:dyDescent="0.15">
      <c r="A15" s="120" t="s">
        <v>53</v>
      </c>
      <c r="B15" s="166" t="s">
        <v>318</v>
      </c>
      <c r="C15" s="167"/>
      <c r="D15" s="28">
        <v>3</v>
      </c>
      <c r="E15" s="508"/>
      <c r="F15" s="172"/>
      <c r="G15" s="172"/>
      <c r="H15" s="27" t="s">
        <v>91</v>
      </c>
      <c r="I15" s="166" t="s">
        <v>319</v>
      </c>
      <c r="J15" s="170"/>
      <c r="K15" s="170"/>
      <c r="L15" s="170"/>
      <c r="M15" s="171"/>
      <c r="N15" s="27" t="s">
        <v>91</v>
      </c>
      <c r="O15" s="166" t="s">
        <v>320</v>
      </c>
      <c r="P15" s="170"/>
      <c r="Q15" s="170"/>
      <c r="R15" s="171"/>
      <c r="S15" s="27" t="s">
        <v>91</v>
      </c>
      <c r="T15" s="509" t="s">
        <v>321</v>
      </c>
      <c r="U15" s="510"/>
      <c r="V15" s="510"/>
      <c r="W15" s="511"/>
      <c r="X15" s="27" t="s">
        <v>95</v>
      </c>
      <c r="Y15" s="29">
        <f t="shared" si="0"/>
        <v>24</v>
      </c>
    </row>
    <row r="16" spans="1:31" ht="23.1" customHeight="1" x14ac:dyDescent="0.15">
      <c r="A16" s="120" t="s">
        <v>54</v>
      </c>
      <c r="B16" s="166" t="s">
        <v>322</v>
      </c>
      <c r="C16" s="496"/>
      <c r="D16" s="28">
        <v>5</v>
      </c>
      <c r="E16" s="169" t="s">
        <v>323</v>
      </c>
      <c r="F16" s="497"/>
      <c r="G16" s="498"/>
      <c r="H16" s="27" t="s">
        <v>91</v>
      </c>
      <c r="I16" s="502"/>
      <c r="J16" s="503"/>
      <c r="K16" s="503"/>
      <c r="L16" s="503"/>
      <c r="M16" s="504"/>
      <c r="N16" s="27"/>
      <c r="O16" s="502"/>
      <c r="P16" s="503"/>
      <c r="Q16" s="503"/>
      <c r="R16" s="504"/>
      <c r="S16" s="27"/>
      <c r="T16" s="505"/>
      <c r="U16" s="506"/>
      <c r="V16" s="506"/>
      <c r="W16" s="507"/>
      <c r="X16" s="27"/>
      <c r="Y16" s="29" t="b">
        <f t="shared" si="0"/>
        <v>0</v>
      </c>
    </row>
    <row r="17" spans="1:30" ht="23.1" customHeight="1" x14ac:dyDescent="0.15">
      <c r="A17" s="120" t="s">
        <v>55</v>
      </c>
      <c r="B17" s="166" t="s">
        <v>324</v>
      </c>
      <c r="C17" s="496"/>
      <c r="D17" s="28">
        <v>3</v>
      </c>
      <c r="E17" s="169" t="s">
        <v>325</v>
      </c>
      <c r="F17" s="497"/>
      <c r="G17" s="498"/>
      <c r="H17" s="27" t="s">
        <v>91</v>
      </c>
      <c r="I17" s="166" t="s">
        <v>326</v>
      </c>
      <c r="J17" s="499"/>
      <c r="K17" s="499"/>
      <c r="L17" s="499"/>
      <c r="M17" s="496"/>
      <c r="N17" s="27" t="s">
        <v>91</v>
      </c>
      <c r="O17" s="166" t="s">
        <v>327</v>
      </c>
      <c r="P17" s="499"/>
      <c r="Q17" s="499"/>
      <c r="R17" s="496"/>
      <c r="S17" s="27" t="s">
        <v>91</v>
      </c>
      <c r="T17" s="173" t="s">
        <v>328</v>
      </c>
      <c r="U17" s="500"/>
      <c r="V17" s="500"/>
      <c r="W17" s="501"/>
      <c r="X17" s="27"/>
      <c r="Y17" s="29" t="b">
        <f t="shared" si="0"/>
        <v>0</v>
      </c>
    </row>
    <row r="18" spans="1:30" ht="23.1" customHeight="1" x14ac:dyDescent="0.15">
      <c r="A18" s="120" t="s">
        <v>56</v>
      </c>
      <c r="B18" s="166" t="s">
        <v>329</v>
      </c>
      <c r="C18" s="496"/>
      <c r="D18" s="28">
        <v>10</v>
      </c>
      <c r="E18" s="166" t="s">
        <v>330</v>
      </c>
      <c r="F18" s="499"/>
      <c r="G18" s="496"/>
      <c r="H18" s="27" t="s">
        <v>91</v>
      </c>
      <c r="I18" s="502"/>
      <c r="J18" s="503"/>
      <c r="K18" s="503"/>
      <c r="L18" s="503"/>
      <c r="M18" s="504"/>
      <c r="N18" s="27"/>
      <c r="O18" s="502"/>
      <c r="P18" s="503"/>
      <c r="Q18" s="503"/>
      <c r="R18" s="504"/>
      <c r="S18" s="27"/>
      <c r="T18" s="505"/>
      <c r="U18" s="506"/>
      <c r="V18" s="506"/>
      <c r="W18" s="507"/>
      <c r="X18" s="27"/>
      <c r="Y18" s="29" t="b">
        <f t="shared" si="0"/>
        <v>0</v>
      </c>
    </row>
    <row r="19" spans="1:30" ht="23.1" customHeight="1" x14ac:dyDescent="0.15">
      <c r="A19" s="120" t="s">
        <v>57</v>
      </c>
      <c r="B19" s="166" t="s">
        <v>33</v>
      </c>
      <c r="C19" s="167"/>
      <c r="D19" s="27">
        <v>2</v>
      </c>
      <c r="E19" s="168" t="s">
        <v>34</v>
      </c>
      <c r="F19" s="168"/>
      <c r="G19" s="168"/>
      <c r="H19" s="27" t="s">
        <v>95</v>
      </c>
      <c r="I19" s="169" t="s">
        <v>67</v>
      </c>
      <c r="J19" s="170"/>
      <c r="K19" s="170"/>
      <c r="L19" s="170"/>
      <c r="M19" s="171"/>
      <c r="N19" s="27" t="s">
        <v>91</v>
      </c>
      <c r="O19" s="169" t="s">
        <v>72</v>
      </c>
      <c r="P19" s="170"/>
      <c r="Q19" s="170"/>
      <c r="R19" s="171"/>
      <c r="S19" s="27" t="s">
        <v>91</v>
      </c>
      <c r="T19" s="166" t="s">
        <v>302</v>
      </c>
      <c r="U19" s="170"/>
      <c r="V19" s="170"/>
      <c r="W19" s="171"/>
      <c r="X19" s="124" t="s">
        <v>91</v>
      </c>
      <c r="Y19" s="29">
        <f t="shared" si="0"/>
        <v>2</v>
      </c>
    </row>
    <row r="20" spans="1:30" ht="23.1" customHeight="1" x14ac:dyDescent="0.15">
      <c r="A20" s="120" t="s">
        <v>58</v>
      </c>
      <c r="B20" s="166" t="s">
        <v>35</v>
      </c>
      <c r="C20" s="167"/>
      <c r="D20" s="27">
        <v>5</v>
      </c>
      <c r="E20" s="169" t="s">
        <v>11</v>
      </c>
      <c r="F20" s="170"/>
      <c r="G20" s="171"/>
      <c r="H20" s="27" t="s">
        <v>91</v>
      </c>
      <c r="I20" s="176"/>
      <c r="J20" s="177"/>
      <c r="K20" s="177"/>
      <c r="L20" s="177"/>
      <c r="M20" s="178"/>
      <c r="N20" s="27"/>
      <c r="O20" s="176"/>
      <c r="P20" s="177"/>
      <c r="Q20" s="177"/>
      <c r="R20" s="178"/>
      <c r="S20" s="28"/>
      <c r="T20" s="493"/>
      <c r="U20" s="494"/>
      <c r="V20" s="494"/>
      <c r="W20" s="495"/>
      <c r="X20" s="28"/>
      <c r="Y20" s="29" t="b">
        <f t="shared" si="0"/>
        <v>0</v>
      </c>
    </row>
    <row r="21" spans="1:30" ht="23.1" customHeight="1" x14ac:dyDescent="0.15">
      <c r="A21" s="120" t="s">
        <v>59</v>
      </c>
      <c r="B21" s="166" t="s">
        <v>36</v>
      </c>
      <c r="C21" s="167"/>
      <c r="D21" s="27">
        <v>1</v>
      </c>
      <c r="E21" s="166" t="s">
        <v>298</v>
      </c>
      <c r="F21" s="179"/>
      <c r="G21" s="167"/>
      <c r="H21" s="27" t="s">
        <v>91</v>
      </c>
      <c r="I21" s="173" t="s">
        <v>68</v>
      </c>
      <c r="J21" s="174"/>
      <c r="K21" s="174"/>
      <c r="L21" s="174"/>
      <c r="M21" s="175"/>
      <c r="N21" s="27" t="s">
        <v>95</v>
      </c>
      <c r="O21" s="169" t="s">
        <v>271</v>
      </c>
      <c r="P21" s="170"/>
      <c r="Q21" s="170"/>
      <c r="R21" s="171"/>
      <c r="S21" s="27" t="s">
        <v>91</v>
      </c>
      <c r="T21" s="493"/>
      <c r="U21" s="494"/>
      <c r="V21" s="494"/>
      <c r="W21" s="495"/>
      <c r="X21" s="28"/>
      <c r="Y21" s="29">
        <f t="shared" si="0"/>
        <v>3</v>
      </c>
    </row>
    <row r="22" spans="1:30" ht="23.1" customHeight="1" x14ac:dyDescent="0.15">
      <c r="A22" s="120" t="s">
        <v>60</v>
      </c>
      <c r="B22" s="180" t="s">
        <v>76</v>
      </c>
      <c r="C22" s="181"/>
      <c r="D22" s="27">
        <v>2</v>
      </c>
      <c r="E22" s="168" t="s">
        <v>12</v>
      </c>
      <c r="F22" s="168"/>
      <c r="G22" s="168"/>
      <c r="H22" s="27" t="s">
        <v>91</v>
      </c>
      <c r="I22" s="169" t="s">
        <v>13</v>
      </c>
      <c r="J22" s="170"/>
      <c r="K22" s="170"/>
      <c r="L22" s="170"/>
      <c r="M22" s="171"/>
      <c r="N22" s="27" t="s">
        <v>95</v>
      </c>
      <c r="O22" s="169" t="s">
        <v>26</v>
      </c>
      <c r="P22" s="170"/>
      <c r="Q22" s="170"/>
      <c r="R22" s="171"/>
      <c r="S22" s="27" t="s">
        <v>91</v>
      </c>
      <c r="T22" s="166" t="s">
        <v>27</v>
      </c>
      <c r="U22" s="179"/>
      <c r="V22" s="179"/>
      <c r="W22" s="167"/>
      <c r="X22" s="27" t="s">
        <v>91</v>
      </c>
      <c r="Y22" s="29">
        <f t="shared" si="0"/>
        <v>6</v>
      </c>
    </row>
    <row r="23" spans="1:30" ht="23.1" customHeight="1" x14ac:dyDescent="0.15">
      <c r="A23" s="120" t="s">
        <v>61</v>
      </c>
      <c r="B23" s="166" t="s">
        <v>299</v>
      </c>
      <c r="C23" s="167"/>
      <c r="D23" s="27">
        <v>2</v>
      </c>
      <c r="E23" s="182" t="s">
        <v>14</v>
      </c>
      <c r="F23" s="183"/>
      <c r="G23" s="184"/>
      <c r="H23" s="27" t="s">
        <v>95</v>
      </c>
      <c r="I23" s="169" t="s">
        <v>15</v>
      </c>
      <c r="J23" s="170"/>
      <c r="K23" s="170"/>
      <c r="L23" s="170"/>
      <c r="M23" s="171"/>
      <c r="N23" s="27" t="s">
        <v>91</v>
      </c>
      <c r="O23" s="176"/>
      <c r="P23" s="177"/>
      <c r="Q23" s="177"/>
      <c r="R23" s="178"/>
      <c r="S23" s="28"/>
      <c r="T23" s="493"/>
      <c r="U23" s="494"/>
      <c r="V23" s="494"/>
      <c r="W23" s="495"/>
      <c r="X23" s="28"/>
      <c r="Y23" s="29">
        <f t="shared" si="0"/>
        <v>2</v>
      </c>
      <c r="AD23" s="626"/>
    </row>
    <row r="24" spans="1:30" ht="23.1" customHeight="1" thickBot="1" x14ac:dyDescent="0.2">
      <c r="A24" s="127" t="s">
        <v>62</v>
      </c>
      <c r="B24" s="185" t="s">
        <v>38</v>
      </c>
      <c r="C24" s="186"/>
      <c r="D24" s="25">
        <v>5</v>
      </c>
      <c r="E24" s="147" t="s">
        <v>18</v>
      </c>
      <c r="F24" s="148"/>
      <c r="G24" s="149"/>
      <c r="H24" s="27" t="s">
        <v>95</v>
      </c>
      <c r="I24" s="187"/>
      <c r="J24" s="188"/>
      <c r="K24" s="188"/>
      <c r="L24" s="188"/>
      <c r="M24" s="189"/>
      <c r="N24" s="27"/>
      <c r="O24" s="187"/>
      <c r="P24" s="188"/>
      <c r="Q24" s="188"/>
      <c r="R24" s="189"/>
      <c r="S24" s="30"/>
      <c r="T24" s="453"/>
      <c r="U24" s="454"/>
      <c r="V24" s="454"/>
      <c r="W24" s="455"/>
      <c r="X24" s="30"/>
      <c r="Y24" s="29">
        <f t="shared" si="0"/>
        <v>5</v>
      </c>
    </row>
    <row r="25" spans="1:30" ht="23.1" customHeight="1" thickBot="1" x14ac:dyDescent="0.2">
      <c r="A25" s="456" t="s">
        <v>331</v>
      </c>
      <c r="B25" s="457"/>
      <c r="C25" s="457"/>
      <c r="D25" s="457"/>
      <c r="E25" s="457"/>
      <c r="F25" s="457"/>
      <c r="G25" s="457"/>
      <c r="H25" s="457"/>
      <c r="I25" s="457"/>
      <c r="J25" s="457"/>
      <c r="K25" s="457"/>
      <c r="L25" s="457"/>
      <c r="M25" s="457"/>
      <c r="N25" s="457"/>
      <c r="O25" s="457"/>
      <c r="P25" s="457"/>
      <c r="Q25" s="457"/>
      <c r="R25" s="457"/>
      <c r="S25" s="457"/>
      <c r="T25" s="457"/>
      <c r="U25" s="457"/>
      <c r="V25" s="457"/>
      <c r="W25" s="457"/>
      <c r="X25" s="458"/>
      <c r="Y25" s="31">
        <f>SUM(Y13:Y24)</f>
        <v>60</v>
      </c>
    </row>
    <row r="26" spans="1:30" ht="15" customHeight="1" x14ac:dyDescent="0.15">
      <c r="A26" s="459" t="s">
        <v>262</v>
      </c>
      <c r="B26" s="460"/>
      <c r="C26" s="461"/>
      <c r="D26" s="190" t="s">
        <v>0</v>
      </c>
      <c r="E26" s="464" t="s">
        <v>49</v>
      </c>
      <c r="F26" s="464"/>
      <c r="G26" s="464"/>
      <c r="H26" s="464"/>
      <c r="I26" s="464"/>
      <c r="J26" s="464"/>
      <c r="K26" s="464"/>
      <c r="L26" s="464"/>
      <c r="M26" s="464"/>
      <c r="N26" s="464"/>
      <c r="O26" s="464"/>
      <c r="P26" s="464"/>
      <c r="Q26" s="464"/>
      <c r="R26" s="464"/>
      <c r="S26" s="464"/>
      <c r="T26" s="464"/>
      <c r="U26" s="464"/>
      <c r="V26" s="464"/>
      <c r="W26" s="464"/>
      <c r="X26" s="464"/>
      <c r="Y26" s="192" t="s">
        <v>50</v>
      </c>
    </row>
    <row r="27" spans="1:30" ht="26.1" customHeight="1" x14ac:dyDescent="0.15">
      <c r="A27" s="462"/>
      <c r="B27" s="460"/>
      <c r="C27" s="461"/>
      <c r="D27" s="190"/>
      <c r="E27" s="194" t="s">
        <v>1</v>
      </c>
      <c r="F27" s="195"/>
      <c r="G27" s="3" t="s">
        <v>2</v>
      </c>
      <c r="H27" s="194" t="s">
        <v>3</v>
      </c>
      <c r="I27" s="195"/>
      <c r="J27" s="195"/>
      <c r="K27" s="3" t="s">
        <v>2</v>
      </c>
      <c r="L27" s="194" t="s">
        <v>45</v>
      </c>
      <c r="M27" s="195"/>
      <c r="N27" s="195"/>
      <c r="O27" s="196"/>
      <c r="P27" s="194" t="s">
        <v>95</v>
      </c>
      <c r="Q27" s="196"/>
      <c r="R27" s="194" t="s">
        <v>46</v>
      </c>
      <c r="S27" s="196"/>
      <c r="T27" s="194" t="s">
        <v>95</v>
      </c>
      <c r="U27" s="196"/>
      <c r="V27" s="194" t="s">
        <v>43</v>
      </c>
      <c r="W27" s="196"/>
      <c r="X27" s="3" t="s">
        <v>2</v>
      </c>
      <c r="Y27" s="192"/>
    </row>
    <row r="28" spans="1:30" ht="26.1" customHeight="1" thickBot="1" x14ac:dyDescent="0.2">
      <c r="A28" s="463"/>
      <c r="B28" s="293"/>
      <c r="C28" s="294"/>
      <c r="D28" s="336"/>
      <c r="E28" s="292" t="s">
        <v>110</v>
      </c>
      <c r="F28" s="293"/>
      <c r="G28" s="102" t="s">
        <v>84</v>
      </c>
      <c r="H28" s="292" t="s">
        <v>110</v>
      </c>
      <c r="I28" s="293"/>
      <c r="J28" s="293"/>
      <c r="K28" s="102" t="s">
        <v>84</v>
      </c>
      <c r="L28" s="292" t="s">
        <v>111</v>
      </c>
      <c r="M28" s="293"/>
      <c r="N28" s="293"/>
      <c r="O28" s="294"/>
      <c r="P28" s="292" t="s">
        <v>84</v>
      </c>
      <c r="Q28" s="294"/>
      <c r="R28" s="292" t="s">
        <v>111</v>
      </c>
      <c r="S28" s="294"/>
      <c r="T28" s="292" t="s">
        <v>84</v>
      </c>
      <c r="U28" s="294"/>
      <c r="V28" s="292" t="s">
        <v>111</v>
      </c>
      <c r="W28" s="294"/>
      <c r="X28" s="102" t="s">
        <v>84</v>
      </c>
      <c r="Y28" s="338"/>
    </row>
    <row r="29" spans="1:30" ht="23.1" customHeight="1" x14ac:dyDescent="0.15">
      <c r="A29" s="128" t="s">
        <v>107</v>
      </c>
      <c r="B29" s="285" t="s">
        <v>96</v>
      </c>
      <c r="C29" s="286"/>
      <c r="D29" s="4">
        <v>1</v>
      </c>
      <c r="E29" s="197" t="s">
        <v>85</v>
      </c>
      <c r="F29" s="198"/>
      <c r="G29" s="4" t="s">
        <v>91</v>
      </c>
      <c r="H29" s="197" t="s">
        <v>100</v>
      </c>
      <c r="I29" s="198"/>
      <c r="J29" s="198"/>
      <c r="K29" s="4" t="s">
        <v>95</v>
      </c>
      <c r="L29" s="197" t="s">
        <v>101</v>
      </c>
      <c r="M29" s="198"/>
      <c r="N29" s="198"/>
      <c r="O29" s="199"/>
      <c r="P29" s="197"/>
      <c r="Q29" s="199"/>
      <c r="R29" s="197" t="s">
        <v>102</v>
      </c>
      <c r="S29" s="199"/>
      <c r="T29" s="197" t="s">
        <v>91</v>
      </c>
      <c r="U29" s="199"/>
      <c r="V29" s="285" t="s">
        <v>104</v>
      </c>
      <c r="W29" s="286"/>
      <c r="X29" s="4" t="s">
        <v>91</v>
      </c>
      <c r="Y29" s="101">
        <f>IF(AND(G29="",K29="",P29="",T29="",X29=""),0,IF(G29="○",D29*2,IF(K29="○",D29*4,IF(P29="○",D29*6,IF(T29="○",D29*8,IF(X29="○",D29*10))))))</f>
        <v>4</v>
      </c>
    </row>
    <row r="30" spans="1:30" ht="23.1" customHeight="1" x14ac:dyDescent="0.15">
      <c r="A30" s="125" t="s">
        <v>63</v>
      </c>
      <c r="B30" s="287" t="s">
        <v>309</v>
      </c>
      <c r="C30" s="288"/>
      <c r="D30" s="12">
        <v>1</v>
      </c>
      <c r="E30" s="200" t="s">
        <v>85</v>
      </c>
      <c r="F30" s="204"/>
      <c r="G30" s="12" t="s">
        <v>95</v>
      </c>
      <c r="H30" s="200" t="s">
        <v>88</v>
      </c>
      <c r="I30" s="204"/>
      <c r="J30" s="204"/>
      <c r="K30" s="12" t="s">
        <v>91</v>
      </c>
      <c r="L30" s="200" t="s">
        <v>89</v>
      </c>
      <c r="M30" s="204"/>
      <c r="N30" s="204"/>
      <c r="O30" s="201"/>
      <c r="P30" s="200"/>
      <c r="Q30" s="201"/>
      <c r="R30" s="200" t="s">
        <v>103</v>
      </c>
      <c r="S30" s="201"/>
      <c r="T30" s="200"/>
      <c r="U30" s="201"/>
      <c r="V30" s="202" t="s">
        <v>105</v>
      </c>
      <c r="W30" s="203"/>
      <c r="X30" s="12" t="s">
        <v>91</v>
      </c>
      <c r="Y30" s="10">
        <f>IF(AND(G30="",K30="",P30="",T30="",X30=""),0,IF(G30="○",D30*2,IF(K30="○",D30*4,IF(P30="○",D30*6,IF(T30="○",D30*8,IF(X30="○",D30*10))))))</f>
        <v>2</v>
      </c>
    </row>
    <row r="31" spans="1:30" ht="23.1" customHeight="1" thickBot="1" x14ac:dyDescent="0.2">
      <c r="A31" s="129" t="s">
        <v>92</v>
      </c>
      <c r="B31" s="472" t="s">
        <v>98</v>
      </c>
      <c r="C31" s="473"/>
      <c r="D31" s="3">
        <v>1</v>
      </c>
      <c r="E31" s="205" t="s">
        <v>85</v>
      </c>
      <c r="F31" s="211"/>
      <c r="G31" s="13"/>
      <c r="H31" s="205" t="s">
        <v>88</v>
      </c>
      <c r="I31" s="211"/>
      <c r="J31" s="211"/>
      <c r="K31" s="13"/>
      <c r="L31" s="205" t="s">
        <v>89</v>
      </c>
      <c r="M31" s="211"/>
      <c r="N31" s="211"/>
      <c r="O31" s="206"/>
      <c r="P31" s="205" t="s">
        <v>91</v>
      </c>
      <c r="Q31" s="206"/>
      <c r="R31" s="205" t="s">
        <v>103</v>
      </c>
      <c r="S31" s="206"/>
      <c r="T31" s="205"/>
      <c r="U31" s="206"/>
      <c r="V31" s="207" t="s">
        <v>105</v>
      </c>
      <c r="W31" s="208"/>
      <c r="X31" s="13" t="s">
        <v>91</v>
      </c>
      <c r="Y31" s="10" t="b">
        <f>IF(AND(G31="",K31="",P31="",T31="",X31=""),0,IF(G31="○",D31*2,IF(K31="○",D31*4,IF(P31="○",D31*6,IF(T31="○",D31*8,IF(X31="○",D31*10))))))</f>
        <v>0</v>
      </c>
    </row>
    <row r="32" spans="1:30" ht="23.1" customHeight="1" thickBot="1" x14ac:dyDescent="0.2">
      <c r="A32" s="470" t="s">
        <v>332</v>
      </c>
      <c r="B32" s="470"/>
      <c r="C32" s="470"/>
      <c r="D32" s="470"/>
      <c r="E32" s="471"/>
      <c r="F32" s="471"/>
      <c r="G32" s="471"/>
      <c r="H32" s="471"/>
      <c r="I32" s="471"/>
      <c r="J32" s="471"/>
      <c r="K32" s="471"/>
      <c r="L32" s="471"/>
      <c r="M32" s="471"/>
      <c r="N32" s="471"/>
      <c r="O32" s="471"/>
      <c r="P32" s="471"/>
      <c r="Q32" s="471"/>
      <c r="R32" s="471"/>
      <c r="S32" s="471"/>
      <c r="T32" s="471"/>
      <c r="U32" s="471"/>
      <c r="V32" s="471"/>
      <c r="W32" s="471"/>
      <c r="X32" s="471"/>
      <c r="Y32" s="654">
        <f>SUM(Y29:Y31)</f>
        <v>6</v>
      </c>
    </row>
    <row r="33" spans="1:25" ht="15" customHeight="1" x14ac:dyDescent="0.15">
      <c r="A33" s="479" t="s">
        <v>263</v>
      </c>
      <c r="B33" s="480"/>
      <c r="C33" s="481"/>
      <c r="D33" s="297" t="s">
        <v>0</v>
      </c>
      <c r="E33" s="484" t="s">
        <v>49</v>
      </c>
      <c r="F33" s="484"/>
      <c r="G33" s="484"/>
      <c r="H33" s="484"/>
      <c r="I33" s="484"/>
      <c r="J33" s="484"/>
      <c r="K33" s="484"/>
      <c r="L33" s="484"/>
      <c r="M33" s="484"/>
      <c r="N33" s="484"/>
      <c r="O33" s="484"/>
      <c r="P33" s="484"/>
      <c r="Q33" s="484"/>
      <c r="R33" s="484"/>
      <c r="S33" s="484"/>
      <c r="T33" s="484"/>
      <c r="U33" s="484"/>
      <c r="V33" s="484"/>
      <c r="W33" s="484"/>
      <c r="X33" s="484"/>
      <c r="Y33" s="331" t="s">
        <v>50</v>
      </c>
    </row>
    <row r="34" spans="1:25" ht="26.1" customHeight="1" x14ac:dyDescent="0.15">
      <c r="A34" s="353"/>
      <c r="B34" s="354"/>
      <c r="C34" s="482"/>
      <c r="D34" s="209"/>
      <c r="E34" s="214" t="s">
        <v>1</v>
      </c>
      <c r="F34" s="215"/>
      <c r="G34" s="216"/>
      <c r="H34" s="5" t="s">
        <v>79</v>
      </c>
      <c r="I34" s="214" t="s">
        <v>3</v>
      </c>
      <c r="J34" s="215"/>
      <c r="K34" s="215"/>
      <c r="L34" s="215"/>
      <c r="M34" s="216"/>
      <c r="N34" s="5" t="s">
        <v>79</v>
      </c>
      <c r="O34" s="214" t="s">
        <v>45</v>
      </c>
      <c r="P34" s="215"/>
      <c r="Q34" s="215"/>
      <c r="R34" s="216"/>
      <c r="S34" s="5" t="s">
        <v>79</v>
      </c>
      <c r="T34" s="214" t="s">
        <v>46</v>
      </c>
      <c r="U34" s="215"/>
      <c r="V34" s="215"/>
      <c r="W34" s="216"/>
      <c r="X34" s="5" t="s">
        <v>79</v>
      </c>
      <c r="Y34" s="212"/>
    </row>
    <row r="35" spans="1:25" ht="26.1" customHeight="1" thickBot="1" x14ac:dyDescent="0.2">
      <c r="A35" s="483"/>
      <c r="B35" s="300"/>
      <c r="C35" s="301"/>
      <c r="D35" s="298"/>
      <c r="E35" s="299" t="s">
        <v>6</v>
      </c>
      <c r="F35" s="300"/>
      <c r="G35" s="301"/>
      <c r="H35" s="104" t="s">
        <v>80</v>
      </c>
      <c r="I35" s="299" t="s">
        <v>6</v>
      </c>
      <c r="J35" s="300"/>
      <c r="K35" s="300"/>
      <c r="L35" s="300"/>
      <c r="M35" s="301"/>
      <c r="N35" s="104" t="s">
        <v>80</v>
      </c>
      <c r="O35" s="299" t="s">
        <v>87</v>
      </c>
      <c r="P35" s="300"/>
      <c r="Q35" s="300"/>
      <c r="R35" s="301"/>
      <c r="S35" s="104" t="s">
        <v>80</v>
      </c>
      <c r="T35" s="299" t="s">
        <v>87</v>
      </c>
      <c r="U35" s="300"/>
      <c r="V35" s="300"/>
      <c r="W35" s="301"/>
      <c r="X35" s="104" t="s">
        <v>80</v>
      </c>
      <c r="Y35" s="332"/>
    </row>
    <row r="36" spans="1:25" ht="23.1" customHeight="1" x14ac:dyDescent="0.15">
      <c r="A36" s="130" t="s">
        <v>106</v>
      </c>
      <c r="B36" s="465" t="s">
        <v>77</v>
      </c>
      <c r="C36" s="466"/>
      <c r="D36" s="6">
        <v>3</v>
      </c>
      <c r="E36" s="217" t="s">
        <v>78</v>
      </c>
      <c r="F36" s="218"/>
      <c r="G36" s="219"/>
      <c r="H36" s="6"/>
      <c r="I36" s="289"/>
      <c r="J36" s="290"/>
      <c r="K36" s="290"/>
      <c r="L36" s="290"/>
      <c r="M36" s="291"/>
      <c r="N36" s="89"/>
      <c r="O36" s="289"/>
      <c r="P36" s="290"/>
      <c r="Q36" s="290"/>
      <c r="R36" s="291"/>
      <c r="S36" s="131"/>
      <c r="T36" s="467"/>
      <c r="U36" s="468"/>
      <c r="V36" s="468"/>
      <c r="W36" s="469"/>
      <c r="X36" s="131"/>
      <c r="Y36" s="103">
        <f>D36*1*(H36+N36+S36+X36)</f>
        <v>0</v>
      </c>
    </row>
    <row r="37" spans="1:25" ht="23.1" customHeight="1" thickBot="1" x14ac:dyDescent="0.2">
      <c r="A37" s="132" t="s">
        <v>93</v>
      </c>
      <c r="B37" s="214" t="s">
        <v>97</v>
      </c>
      <c r="C37" s="216"/>
      <c r="D37" s="5">
        <v>5</v>
      </c>
      <c r="E37" s="214" t="s">
        <v>78</v>
      </c>
      <c r="F37" s="215"/>
      <c r="G37" s="216"/>
      <c r="H37" s="5"/>
      <c r="I37" s="226"/>
      <c r="J37" s="227"/>
      <c r="K37" s="227"/>
      <c r="L37" s="227"/>
      <c r="M37" s="228"/>
      <c r="N37" s="5"/>
      <c r="O37" s="226"/>
      <c r="P37" s="227"/>
      <c r="Q37" s="227"/>
      <c r="R37" s="228"/>
      <c r="S37" s="133"/>
      <c r="T37" s="476"/>
      <c r="U37" s="477"/>
      <c r="V37" s="477"/>
      <c r="W37" s="478"/>
      <c r="X37" s="133"/>
      <c r="Y37" s="14">
        <f>D37*1*(H37+N37+S37+X37)</f>
        <v>0</v>
      </c>
    </row>
    <row r="38" spans="1:25" ht="23.1" customHeight="1" thickBot="1" x14ac:dyDescent="0.2">
      <c r="A38" s="485" t="s">
        <v>333</v>
      </c>
      <c r="B38" s="485"/>
      <c r="C38" s="485"/>
      <c r="D38" s="485"/>
      <c r="E38" s="485"/>
      <c r="F38" s="485"/>
      <c r="G38" s="485"/>
      <c r="H38" s="485"/>
      <c r="I38" s="485"/>
      <c r="J38" s="485"/>
      <c r="K38" s="485"/>
      <c r="L38" s="485"/>
      <c r="M38" s="485"/>
      <c r="N38" s="485"/>
      <c r="O38" s="485"/>
      <c r="P38" s="485"/>
      <c r="Q38" s="485"/>
      <c r="R38" s="485"/>
      <c r="S38" s="485"/>
      <c r="T38" s="485"/>
      <c r="U38" s="485"/>
      <c r="V38" s="485"/>
      <c r="W38" s="485"/>
      <c r="X38" s="485"/>
      <c r="Y38" s="655">
        <f>SUM(Y36:Y37)</f>
        <v>0</v>
      </c>
    </row>
    <row r="39" spans="1:25" ht="15" customHeight="1" x14ac:dyDescent="0.15">
      <c r="A39" s="486" t="s">
        <v>264</v>
      </c>
      <c r="B39" s="487"/>
      <c r="C39" s="488"/>
      <c r="D39" s="229" t="s">
        <v>0</v>
      </c>
      <c r="E39" s="450" t="s">
        <v>49</v>
      </c>
      <c r="F39" s="450"/>
      <c r="G39" s="450"/>
      <c r="H39" s="450"/>
      <c r="I39" s="450"/>
      <c r="J39" s="450"/>
      <c r="K39" s="450"/>
      <c r="L39" s="450"/>
      <c r="M39" s="450"/>
      <c r="N39" s="450"/>
      <c r="O39" s="450"/>
      <c r="P39" s="450"/>
      <c r="Q39" s="450"/>
      <c r="R39" s="450"/>
      <c r="S39" s="450"/>
      <c r="T39" s="450"/>
      <c r="U39" s="450"/>
      <c r="V39" s="450"/>
      <c r="W39" s="450"/>
      <c r="X39" s="450"/>
      <c r="Y39" s="232" t="s">
        <v>50</v>
      </c>
    </row>
    <row r="40" spans="1:25" ht="34.5" customHeight="1" x14ac:dyDescent="0.15">
      <c r="A40" s="489"/>
      <c r="B40" s="490"/>
      <c r="C40" s="491"/>
      <c r="D40" s="230"/>
      <c r="E40" s="235" t="s">
        <v>1</v>
      </c>
      <c r="F40" s="236"/>
      <c r="G40" s="8" t="s">
        <v>2</v>
      </c>
      <c r="H40" s="235" t="s">
        <v>3</v>
      </c>
      <c r="I40" s="237"/>
      <c r="J40" s="236"/>
      <c r="K40" s="8" t="s">
        <v>2</v>
      </c>
      <c r="L40" s="235" t="s">
        <v>4</v>
      </c>
      <c r="M40" s="237"/>
      <c r="N40" s="237"/>
      <c r="O40" s="236"/>
      <c r="P40" s="235" t="s">
        <v>2</v>
      </c>
      <c r="Q40" s="236"/>
      <c r="R40" s="235" t="s">
        <v>5</v>
      </c>
      <c r="S40" s="236"/>
      <c r="T40" s="235" t="s">
        <v>2</v>
      </c>
      <c r="U40" s="236"/>
      <c r="V40" s="235" t="s">
        <v>43</v>
      </c>
      <c r="W40" s="236"/>
      <c r="X40" s="8" t="s">
        <v>79</v>
      </c>
      <c r="Y40" s="233"/>
    </row>
    <row r="41" spans="1:25" ht="34.5" customHeight="1" thickBot="1" x14ac:dyDescent="0.2">
      <c r="A41" s="492"/>
      <c r="B41" s="252"/>
      <c r="C41" s="254"/>
      <c r="D41" s="334"/>
      <c r="E41" s="251" t="s">
        <v>294</v>
      </c>
      <c r="F41" s="254"/>
      <c r="G41" s="38" t="s">
        <v>7</v>
      </c>
      <c r="H41" s="251" t="s">
        <v>294</v>
      </c>
      <c r="I41" s="252"/>
      <c r="J41" s="254"/>
      <c r="K41" s="38" t="s">
        <v>7</v>
      </c>
      <c r="L41" s="251" t="s">
        <v>294</v>
      </c>
      <c r="M41" s="252"/>
      <c r="N41" s="252"/>
      <c r="O41" s="254"/>
      <c r="P41" s="251" t="s">
        <v>7</v>
      </c>
      <c r="Q41" s="254"/>
      <c r="R41" s="251" t="s">
        <v>294</v>
      </c>
      <c r="S41" s="254"/>
      <c r="T41" s="251" t="s">
        <v>7</v>
      </c>
      <c r="U41" s="254"/>
      <c r="V41" s="251" t="s">
        <v>294</v>
      </c>
      <c r="W41" s="254"/>
      <c r="X41" s="38" t="s">
        <v>80</v>
      </c>
      <c r="Y41" s="284"/>
    </row>
    <row r="42" spans="1:25" ht="35.1" customHeight="1" thickBot="1" x14ac:dyDescent="0.2">
      <c r="A42" s="134" t="s" ph="1">
        <v>94</v>
      </c>
      <c r="B42" s="341" t="s">
        <v>334</v>
      </c>
      <c r="C42" s="342"/>
      <c r="D42" s="9">
        <v>3</v>
      </c>
      <c r="E42" s="344" t="s">
        <v>335</v>
      </c>
      <c r="F42" s="342"/>
      <c r="G42" s="9" t="s">
        <v>91</v>
      </c>
      <c r="H42" s="344" t="s">
        <v>336</v>
      </c>
      <c r="I42" s="343"/>
      <c r="J42" s="342"/>
      <c r="K42" s="88" t="s">
        <v>91</v>
      </c>
      <c r="L42" s="344" t="s">
        <v>337</v>
      </c>
      <c r="M42" s="343"/>
      <c r="N42" s="343"/>
      <c r="O42" s="342"/>
      <c r="P42" s="341" t="s">
        <v>91</v>
      </c>
      <c r="Q42" s="342"/>
      <c r="R42" s="344" t="s">
        <v>338</v>
      </c>
      <c r="S42" s="345"/>
      <c r="T42" s="341" t="s">
        <v>91</v>
      </c>
      <c r="U42" s="342"/>
      <c r="V42" s="243" t="s">
        <v>339</v>
      </c>
      <c r="W42" s="244"/>
      <c r="X42" s="105"/>
      <c r="Y42" s="106">
        <f>IF(AND(G42="",K42="",P42="",T42="",X42=""),0,(IF(G42="〇",D42*4,IF(K42="〇",D42*8,IF(P42="〇",D42*12,IF(T42="〇",D42*16,IF(ISNUMBER(X42),D42*16+X42,0)))))))</f>
        <v>0</v>
      </c>
    </row>
    <row r="43" spans="1:25" s="656" customFormat="1" ht="23.1" customHeight="1" thickBot="1" x14ac:dyDescent="0.2">
      <c r="A43" s="436" t="s">
        <v>341</v>
      </c>
      <c r="B43" s="437"/>
      <c r="C43" s="437"/>
      <c r="D43" s="437"/>
      <c r="E43" s="437"/>
      <c r="F43" s="437"/>
      <c r="G43" s="437"/>
      <c r="H43" s="437"/>
      <c r="I43" s="437"/>
      <c r="J43" s="437"/>
      <c r="K43" s="437"/>
      <c r="L43" s="437"/>
      <c r="M43" s="437"/>
      <c r="N43" s="437"/>
      <c r="O43" s="437"/>
      <c r="P43" s="437"/>
      <c r="Q43" s="437"/>
      <c r="R43" s="437"/>
      <c r="S43" s="437"/>
      <c r="T43" s="437"/>
      <c r="U43" s="437"/>
      <c r="V43" s="437"/>
      <c r="W43" s="437"/>
      <c r="X43" s="438"/>
      <c r="Y43" s="42">
        <f>SUM(Y42:Y42)</f>
        <v>0</v>
      </c>
    </row>
    <row r="44" spans="1:25" ht="23.1" customHeight="1" thickBot="1" x14ac:dyDescent="0.2">
      <c r="A44" s="439" t="s">
        <v>342</v>
      </c>
      <c r="B44" s="439"/>
      <c r="C44" s="439"/>
      <c r="D44" s="439"/>
      <c r="E44" s="439"/>
      <c r="F44" s="439"/>
      <c r="G44" s="439"/>
      <c r="H44" s="439"/>
      <c r="I44" s="439"/>
      <c r="J44" s="439"/>
      <c r="K44" s="439"/>
      <c r="L44" s="439"/>
      <c r="M44" s="439"/>
      <c r="N44" s="439"/>
      <c r="O44" s="439"/>
      <c r="P44" s="439"/>
      <c r="Q44" s="439"/>
      <c r="R44" s="439"/>
      <c r="S44" s="439"/>
      <c r="T44" s="439"/>
      <c r="U44" s="439"/>
      <c r="V44" s="439"/>
      <c r="W44" s="439"/>
      <c r="X44" s="439"/>
      <c r="Y44" s="657">
        <f>SUM(Y25,Y32,Y38,Y43)</f>
        <v>66</v>
      </c>
    </row>
    <row r="45" spans="1:25" ht="15" customHeight="1" thickBot="1" x14ac:dyDescent="0.2">
      <c r="A45" s="136"/>
      <c r="B45" s="43"/>
      <c r="C45" s="43"/>
      <c r="D45" s="43"/>
      <c r="E45" s="43"/>
      <c r="F45" s="43"/>
      <c r="G45" s="43"/>
      <c r="H45" s="43"/>
      <c r="I45" s="43"/>
      <c r="J45" s="43"/>
      <c r="K45" s="43"/>
      <c r="L45" s="43"/>
      <c r="M45" s="43"/>
      <c r="N45" s="43"/>
      <c r="O45" s="43"/>
      <c r="P45" s="43"/>
      <c r="Q45" s="43"/>
      <c r="R45" s="44"/>
      <c r="S45" s="44"/>
      <c r="T45" s="43"/>
      <c r="U45" s="43"/>
      <c r="V45" s="44"/>
      <c r="W45" s="44"/>
      <c r="X45" s="44"/>
      <c r="Y45" s="45"/>
    </row>
    <row r="46" spans="1:25" ht="15" customHeight="1" x14ac:dyDescent="0.15">
      <c r="A46" s="440" t="s">
        <v>343</v>
      </c>
      <c r="B46" s="441"/>
      <c r="C46" s="442"/>
      <c r="D46" s="245" t="s">
        <v>0</v>
      </c>
      <c r="E46" s="447" t="s">
        <v>49</v>
      </c>
      <c r="F46" s="448"/>
      <c r="G46" s="448"/>
      <c r="H46" s="448"/>
      <c r="I46" s="448"/>
      <c r="J46" s="448"/>
      <c r="K46" s="448"/>
      <c r="L46" s="448"/>
      <c r="M46" s="448"/>
      <c r="N46" s="448"/>
      <c r="O46" s="448"/>
      <c r="P46" s="448"/>
      <c r="Q46" s="448"/>
      <c r="R46" s="448"/>
      <c r="S46" s="448"/>
      <c r="T46" s="448"/>
      <c r="U46" s="448"/>
      <c r="V46" s="448"/>
      <c r="W46" s="448"/>
      <c r="X46" s="449"/>
      <c r="Y46" s="259" t="s">
        <v>50</v>
      </c>
    </row>
    <row r="47" spans="1:25" ht="26.1" customHeight="1" x14ac:dyDescent="0.15">
      <c r="A47" s="443"/>
      <c r="B47" s="444"/>
      <c r="C47" s="445"/>
      <c r="D47" s="246"/>
      <c r="E47" s="262" t="s">
        <v>1</v>
      </c>
      <c r="F47" s="263"/>
      <c r="G47" s="264"/>
      <c r="H47" s="60" t="s">
        <v>2</v>
      </c>
      <c r="I47" s="262" t="s">
        <v>3</v>
      </c>
      <c r="J47" s="263"/>
      <c r="K47" s="263"/>
      <c r="L47" s="263"/>
      <c r="M47" s="264"/>
      <c r="N47" s="60" t="s">
        <v>2</v>
      </c>
      <c r="O47" s="262" t="s">
        <v>45</v>
      </c>
      <c r="P47" s="263"/>
      <c r="Q47" s="263"/>
      <c r="R47" s="264"/>
      <c r="S47" s="60" t="s">
        <v>2</v>
      </c>
      <c r="T47" s="262" t="s">
        <v>46</v>
      </c>
      <c r="U47" s="263"/>
      <c r="V47" s="263"/>
      <c r="W47" s="264"/>
      <c r="X47" s="60" t="s">
        <v>2</v>
      </c>
      <c r="Y47" s="260"/>
    </row>
    <row r="48" spans="1:25" ht="26.1" customHeight="1" thickBot="1" x14ac:dyDescent="0.2">
      <c r="A48" s="446"/>
      <c r="B48" s="323"/>
      <c r="C48" s="324"/>
      <c r="D48" s="333"/>
      <c r="E48" s="322" t="s">
        <v>6</v>
      </c>
      <c r="F48" s="323"/>
      <c r="G48" s="324"/>
      <c r="H48" s="110" t="s">
        <v>7</v>
      </c>
      <c r="I48" s="322" t="s">
        <v>8</v>
      </c>
      <c r="J48" s="323"/>
      <c r="K48" s="323"/>
      <c r="L48" s="323"/>
      <c r="M48" s="324"/>
      <c r="N48" s="110" t="s">
        <v>7</v>
      </c>
      <c r="O48" s="322" t="s">
        <v>47</v>
      </c>
      <c r="P48" s="323"/>
      <c r="Q48" s="323"/>
      <c r="R48" s="324"/>
      <c r="S48" s="110" t="s">
        <v>7</v>
      </c>
      <c r="T48" s="322" t="s">
        <v>48</v>
      </c>
      <c r="U48" s="323"/>
      <c r="V48" s="323"/>
      <c r="W48" s="324"/>
      <c r="X48" s="110" t="s">
        <v>7</v>
      </c>
      <c r="Y48" s="330"/>
    </row>
    <row r="49" spans="1:25" ht="23.1" customHeight="1" x14ac:dyDescent="0.15">
      <c r="A49" s="137" t="s">
        <v>284</v>
      </c>
      <c r="B49" s="325" t="s">
        <v>20</v>
      </c>
      <c r="C49" s="326"/>
      <c r="D49" s="61">
        <v>7</v>
      </c>
      <c r="E49" s="265" t="s">
        <v>22</v>
      </c>
      <c r="F49" s="266"/>
      <c r="G49" s="267"/>
      <c r="H49" s="61" t="s">
        <v>91</v>
      </c>
      <c r="I49" s="327"/>
      <c r="J49" s="328"/>
      <c r="K49" s="328"/>
      <c r="L49" s="328"/>
      <c r="M49" s="329"/>
      <c r="N49" s="87"/>
      <c r="O49" s="327"/>
      <c r="P49" s="328"/>
      <c r="Q49" s="328"/>
      <c r="R49" s="329"/>
      <c r="S49" s="107"/>
      <c r="T49" s="433"/>
      <c r="U49" s="434"/>
      <c r="V49" s="434"/>
      <c r="W49" s="435"/>
      <c r="X49" s="108"/>
      <c r="Y49" s="109" t="b">
        <f t="shared" ref="Y49:Y50" si="1">IF(AND(H49="",N49="",S49="",X49=""),0,IF(H49="○",D49*1,IF(N49="○",D49*3,IF(S49="○",D49*5,IF(X49="○",D49*8)))))</f>
        <v>0</v>
      </c>
    </row>
    <row r="50" spans="1:25" ht="23.1" customHeight="1" thickBot="1" x14ac:dyDescent="0.2">
      <c r="A50" s="138" t="s">
        <v>340</v>
      </c>
      <c r="B50" s="295" t="s">
        <v>21</v>
      </c>
      <c r="C50" s="296"/>
      <c r="D50" s="60">
        <v>5</v>
      </c>
      <c r="E50" s="316" t="s">
        <v>23</v>
      </c>
      <c r="F50" s="317"/>
      <c r="G50" s="318"/>
      <c r="H50" s="62" t="s">
        <v>91</v>
      </c>
      <c r="I50" s="316" t="s">
        <v>24</v>
      </c>
      <c r="J50" s="317"/>
      <c r="K50" s="317"/>
      <c r="L50" s="317"/>
      <c r="M50" s="318"/>
      <c r="N50" s="62" t="s">
        <v>91</v>
      </c>
      <c r="O50" s="316" t="s">
        <v>73</v>
      </c>
      <c r="P50" s="317"/>
      <c r="Q50" s="317"/>
      <c r="R50" s="318"/>
      <c r="S50" s="62" t="s">
        <v>91</v>
      </c>
      <c r="T50" s="319" t="s">
        <v>25</v>
      </c>
      <c r="U50" s="320"/>
      <c r="V50" s="320"/>
      <c r="W50" s="321"/>
      <c r="X50" s="62" t="s">
        <v>91</v>
      </c>
      <c r="Y50" s="67" t="b">
        <f t="shared" si="1"/>
        <v>0</v>
      </c>
    </row>
    <row r="51" spans="1:25" ht="23.1" customHeight="1" thickBot="1" x14ac:dyDescent="0.2">
      <c r="A51" s="658" t="s">
        <v>289</v>
      </c>
      <c r="B51" s="658"/>
      <c r="C51" s="658"/>
      <c r="D51" s="658"/>
      <c r="E51" s="658"/>
      <c r="F51" s="658"/>
      <c r="G51" s="658"/>
      <c r="H51" s="658"/>
      <c r="I51" s="658"/>
      <c r="J51" s="658"/>
      <c r="K51" s="658"/>
      <c r="L51" s="658"/>
      <c r="M51" s="658"/>
      <c r="N51" s="658"/>
      <c r="O51" s="658"/>
      <c r="P51" s="658"/>
      <c r="Q51" s="658"/>
      <c r="R51" s="658"/>
      <c r="S51" s="658"/>
      <c r="T51" s="658"/>
      <c r="U51" s="658"/>
      <c r="V51" s="658"/>
      <c r="W51" s="658"/>
      <c r="X51" s="658"/>
      <c r="Y51" s="68">
        <f>SUM(Y49:Y50)</f>
        <v>0</v>
      </c>
    </row>
  </sheetData>
  <mergeCells count="194">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Y33:Y35"/>
    <mergeCell ref="E35:G35"/>
    <mergeCell ref="E34:G34"/>
    <mergeCell ref="I34:M34"/>
    <mergeCell ref="O34:R34"/>
    <mergeCell ref="T34:W34"/>
    <mergeCell ref="E30:F30"/>
    <mergeCell ref="H30:J30"/>
    <mergeCell ref="L30:O30"/>
    <mergeCell ref="P30:Q30"/>
    <mergeCell ref="R30:S30"/>
    <mergeCell ref="T30:U30"/>
    <mergeCell ref="V30:W30"/>
    <mergeCell ref="E31:F31"/>
    <mergeCell ref="H31:J31"/>
    <mergeCell ref="L31:O31"/>
    <mergeCell ref="P31:Q31"/>
    <mergeCell ref="R31:S31"/>
    <mergeCell ref="T31:U31"/>
    <mergeCell ref="V31:W31"/>
    <mergeCell ref="A32:X32"/>
    <mergeCell ref="B30:C30"/>
    <mergeCell ref="B31:C31"/>
    <mergeCell ref="I35:M35"/>
    <mergeCell ref="A46:C48"/>
    <mergeCell ref="D46:D48"/>
    <mergeCell ref="E46:X46"/>
    <mergeCell ref="E42:F42"/>
    <mergeCell ref="H42:J42"/>
    <mergeCell ref="L42:O42"/>
    <mergeCell ref="P42:Q42"/>
    <mergeCell ref="R42:S42"/>
    <mergeCell ref="T42:U42"/>
    <mergeCell ref="V42:W42"/>
    <mergeCell ref="A43:X43"/>
    <mergeCell ref="A44:X44"/>
    <mergeCell ref="B42:C42"/>
    <mergeCell ref="B22:C22"/>
    <mergeCell ref="E22:G22"/>
    <mergeCell ref="I22:M22"/>
    <mergeCell ref="O22:R22"/>
    <mergeCell ref="T22:W22"/>
    <mergeCell ref="B23:C23"/>
    <mergeCell ref="E23:G23"/>
    <mergeCell ref="I23:M23"/>
    <mergeCell ref="O23:R23"/>
    <mergeCell ref="T23:W23"/>
    <mergeCell ref="B24:C24"/>
    <mergeCell ref="E24:G24"/>
    <mergeCell ref="I24:M24"/>
    <mergeCell ref="O24:R24"/>
    <mergeCell ref="T24:W24"/>
    <mergeCell ref="A25:X25"/>
    <mergeCell ref="A26:C28"/>
    <mergeCell ref="D26:D28"/>
    <mergeCell ref="E26:X26"/>
    <mergeCell ref="T28:U28"/>
    <mergeCell ref="V28:W28"/>
    <mergeCell ref="E28:F28"/>
    <mergeCell ref="H28:J28"/>
    <mergeCell ref="L28:O28"/>
    <mergeCell ref="P28:Q28"/>
    <mergeCell ref="R28:S28"/>
    <mergeCell ref="E27:F27"/>
    <mergeCell ref="H27:J27"/>
    <mergeCell ref="L27:O27"/>
    <mergeCell ref="P27:Q27"/>
    <mergeCell ref="R27:S27"/>
    <mergeCell ref="T27:U27"/>
    <mergeCell ref="V27:W27"/>
    <mergeCell ref="Y26:Y28"/>
    <mergeCell ref="B29:C29"/>
    <mergeCell ref="E29:F29"/>
    <mergeCell ref="H29:J29"/>
    <mergeCell ref="L29:O29"/>
    <mergeCell ref="P29:Q29"/>
    <mergeCell ref="R29:S29"/>
    <mergeCell ref="T29:U29"/>
    <mergeCell ref="V29:W29"/>
    <mergeCell ref="O35:R35"/>
    <mergeCell ref="T35:W35"/>
    <mergeCell ref="B36:C36"/>
    <mergeCell ref="E36:G36"/>
    <mergeCell ref="I36:M36"/>
    <mergeCell ref="O36:R36"/>
    <mergeCell ref="T36:W36"/>
    <mergeCell ref="B37:C37"/>
    <mergeCell ref="E37:G37"/>
    <mergeCell ref="I37:M37"/>
    <mergeCell ref="O37:R37"/>
    <mergeCell ref="T37:W37"/>
    <mergeCell ref="A33:C35"/>
    <mergeCell ref="D33:D35"/>
    <mergeCell ref="E33:X33"/>
    <mergeCell ref="A38:X38"/>
    <mergeCell ref="A39:C41"/>
    <mergeCell ref="D39:D41"/>
    <mergeCell ref="E39:X39"/>
    <mergeCell ref="Y39:Y41"/>
    <mergeCell ref="E40:F40"/>
    <mergeCell ref="H40:J40"/>
    <mergeCell ref="L40:O40"/>
    <mergeCell ref="P40:Q40"/>
    <mergeCell ref="R40:S40"/>
    <mergeCell ref="T40:U40"/>
    <mergeCell ref="V40:W40"/>
    <mergeCell ref="E41:F41"/>
    <mergeCell ref="H41:J41"/>
    <mergeCell ref="L41:O41"/>
    <mergeCell ref="P41:Q41"/>
    <mergeCell ref="R41:S41"/>
    <mergeCell ref="T41:U41"/>
    <mergeCell ref="V41:W41"/>
    <mergeCell ref="Y46:Y48"/>
    <mergeCell ref="E47:G47"/>
    <mergeCell ref="I47:M47"/>
    <mergeCell ref="O47:R47"/>
    <mergeCell ref="T47:W47"/>
    <mergeCell ref="E48:G48"/>
    <mergeCell ref="I48:M48"/>
    <mergeCell ref="O48:R48"/>
    <mergeCell ref="T48:W48"/>
    <mergeCell ref="A51:X51"/>
    <mergeCell ref="B49:C49"/>
    <mergeCell ref="E49:G49"/>
    <mergeCell ref="I49:M49"/>
    <mergeCell ref="O49:R49"/>
    <mergeCell ref="T49:W49"/>
    <mergeCell ref="B50:C50"/>
    <mergeCell ref="E50:G50"/>
    <mergeCell ref="I50:M50"/>
    <mergeCell ref="O50:R50"/>
    <mergeCell ref="T50:W50"/>
  </mergeCells>
  <phoneticPr fontId="1"/>
  <dataValidations count="2">
    <dataValidation type="list" allowBlank="1" showInputMessage="1" showErrorMessage="1" sqref="G45 K45 P45:Q45 P42:Q42 K42 G42 T42:U42 T45:U45" xr:uid="{CA64F581-2BE1-48B0-B4F8-5FCDBDBF02A3}">
      <formula1>"　,〇"</formula1>
    </dataValidation>
    <dataValidation type="list" allowBlank="1" showInputMessage="1" showErrorMessage="1" sqref="H49:H50 X50 S50 N50 G29:G31 K29:K31 P29:Q31 T29:U31 X29:X31 H13 X22 S21:S22 N21:N23 X14:X19 N13:N19 S13:S19 H15:H24" xr:uid="{DE877CFD-6111-4F6F-A063-757A67811829}">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68684-E47A-4FAC-8D6B-864C01B7F3C4}">
  <dimension ref="A1:AD25"/>
  <sheetViews>
    <sheetView zoomScaleNormal="100" workbookViewId="0">
      <selection activeCell="I25" sqref="M25"/>
    </sheetView>
  </sheetViews>
  <sheetFormatPr defaultRowHeight="13.5" x14ac:dyDescent="0.15"/>
  <cols>
    <col min="1" max="1" width="3.625" style="2" customWidth="1"/>
    <col min="2" max="2" width="5.625" style="2" customWidth="1"/>
    <col min="3" max="3" width="10.625" style="2" customWidth="1"/>
    <col min="4" max="5" width="5.125" style="2" customWidth="1"/>
    <col min="6" max="10" width="3.625" style="2" customWidth="1"/>
    <col min="11" max="11" width="1.625" style="2" customWidth="1"/>
    <col min="12" max="12" width="2.625" style="2" customWidth="1"/>
    <col min="13" max="14" width="3.625" style="2" customWidth="1"/>
    <col min="15" max="15" width="1.625" style="2" customWidth="1"/>
    <col min="16" max="16" width="2.625" style="2" customWidth="1"/>
    <col min="17" max="17" width="6.625" style="2" customWidth="1"/>
    <col min="18" max="18" width="3.625" style="2" customWidth="1"/>
    <col min="19" max="19" width="2.625" style="2" customWidth="1"/>
    <col min="20" max="20" width="1.625" style="2" customWidth="1"/>
    <col min="21" max="21" width="5.625" style="2" customWidth="1"/>
    <col min="22" max="22" width="4.625" style="2" customWidth="1"/>
    <col min="23" max="23" width="3.625" style="2" customWidth="1"/>
    <col min="24" max="24" width="5.625" style="2" customWidth="1"/>
    <col min="25" max="16384" width="9" style="2"/>
  </cols>
  <sheetData>
    <row r="1" spans="1:30" x14ac:dyDescent="0.15">
      <c r="A1" s="1" t="s">
        <v>275</v>
      </c>
      <c r="B1" s="1"/>
    </row>
    <row r="2" spans="1:30" ht="17.25" customHeight="1" x14ac:dyDescent="0.15">
      <c r="A2" s="282" t="s">
        <v>346</v>
      </c>
      <c r="B2" s="282"/>
      <c r="C2" s="282"/>
      <c r="D2" s="282"/>
      <c r="E2" s="282"/>
      <c r="F2" s="282"/>
      <c r="G2" s="282"/>
      <c r="H2" s="282"/>
      <c r="I2" s="282"/>
      <c r="J2" s="282"/>
      <c r="K2" s="282"/>
      <c r="L2" s="282"/>
      <c r="M2" s="282"/>
      <c r="N2" s="282"/>
      <c r="O2" s="282"/>
      <c r="P2" s="282"/>
      <c r="Q2" s="282"/>
      <c r="R2" s="282"/>
      <c r="S2" s="282"/>
      <c r="T2" s="282"/>
      <c r="U2" s="282"/>
      <c r="V2" s="282"/>
      <c r="W2" s="282"/>
      <c r="X2" s="646"/>
      <c r="Y2" s="646"/>
      <c r="Z2" s="646"/>
      <c r="AA2" s="646"/>
      <c r="AB2" s="646"/>
      <c r="AC2" s="646"/>
    </row>
    <row r="3" spans="1:30" ht="9" customHeight="1" thickBot="1" x14ac:dyDescent="0.2"/>
    <row r="4" spans="1:30" ht="13.5" customHeight="1" thickBot="1" x14ac:dyDescent="0.2">
      <c r="B4" s="153" t="s">
        <v>9</v>
      </c>
      <c r="C4" s="154"/>
      <c r="D4" s="154"/>
      <c r="E4" s="154"/>
      <c r="F4" s="154"/>
      <c r="G4" s="154"/>
      <c r="H4" s="154"/>
      <c r="I4" s="154"/>
      <c r="J4" s="154"/>
      <c r="K4" s="154"/>
      <c r="L4" s="154"/>
      <c r="M4" s="154"/>
      <c r="N4" s="154"/>
      <c r="O4" s="154"/>
      <c r="P4" s="154"/>
      <c r="Q4" s="154"/>
      <c r="R4" s="154"/>
      <c r="S4" s="154"/>
      <c r="T4" s="154"/>
      <c r="U4" s="154"/>
      <c r="V4" s="155"/>
      <c r="W4" s="156"/>
      <c r="X4" s="7"/>
      <c r="Y4" s="7"/>
      <c r="Z4" s="7"/>
      <c r="AA4" s="7"/>
      <c r="AB4" s="7"/>
      <c r="AC4" s="7"/>
      <c r="AD4" s="7"/>
    </row>
    <row r="5" spans="1:30" ht="13.5" customHeight="1" thickBot="1" x14ac:dyDescent="0.2">
      <c r="B5" s="153"/>
      <c r="C5" s="154"/>
      <c r="D5" s="154"/>
      <c r="E5" s="154"/>
      <c r="F5" s="154"/>
      <c r="G5" s="154"/>
      <c r="H5" s="154"/>
      <c r="I5" s="154"/>
      <c r="J5" s="154"/>
      <c r="K5" s="154"/>
      <c r="L5" s="154"/>
      <c r="M5" s="154"/>
      <c r="N5" s="154"/>
      <c r="O5" s="154"/>
      <c r="P5" s="154"/>
      <c r="Q5" s="154"/>
      <c r="R5" s="154"/>
      <c r="S5" s="154"/>
      <c r="T5" s="154"/>
      <c r="U5" s="154"/>
      <c r="V5" s="155"/>
      <c r="W5" s="156"/>
      <c r="X5" s="7"/>
      <c r="Y5" s="7"/>
      <c r="Z5" s="7"/>
      <c r="AA5" s="7"/>
      <c r="AB5" s="7"/>
      <c r="AC5" s="7"/>
      <c r="AD5" s="7"/>
    </row>
    <row r="6" spans="1:30" ht="10.5" customHeight="1" thickBot="1" x14ac:dyDescent="0.2">
      <c r="B6" s="153"/>
      <c r="C6" s="154"/>
      <c r="D6" s="154"/>
      <c r="E6" s="154"/>
      <c r="F6" s="154"/>
      <c r="G6" s="154"/>
      <c r="H6" s="154"/>
      <c r="I6" s="154"/>
      <c r="J6" s="154"/>
      <c r="K6" s="154"/>
      <c r="L6" s="154"/>
      <c r="M6" s="154"/>
      <c r="N6" s="154"/>
      <c r="O6" s="154"/>
      <c r="P6" s="154"/>
      <c r="Q6" s="154"/>
      <c r="R6" s="154"/>
      <c r="S6" s="154"/>
      <c r="T6" s="154"/>
      <c r="U6" s="154"/>
      <c r="V6" s="155"/>
      <c r="W6" s="156"/>
      <c r="X6" s="7"/>
      <c r="Y6" s="7"/>
      <c r="Z6" s="7"/>
      <c r="AA6" s="7"/>
      <c r="AB6" s="7"/>
      <c r="AC6" s="7"/>
      <c r="AD6" s="7"/>
    </row>
    <row r="7" spans="1:30" ht="18" customHeight="1" thickBot="1" x14ac:dyDescent="0.2">
      <c r="B7" s="157" t="s">
        <v>252</v>
      </c>
      <c r="C7" s="158"/>
      <c r="D7" s="158"/>
      <c r="E7" s="158"/>
      <c r="F7" s="158"/>
      <c r="G7" s="158"/>
      <c r="H7" s="158"/>
      <c r="I7" s="158"/>
      <c r="J7" s="158"/>
      <c r="K7" s="158"/>
      <c r="L7" s="158"/>
      <c r="M7" s="158"/>
      <c r="N7" s="158"/>
      <c r="O7" s="158"/>
      <c r="P7" s="158"/>
      <c r="Q7" s="158"/>
      <c r="R7" s="158"/>
      <c r="S7" s="158"/>
      <c r="T7" s="158"/>
      <c r="U7" s="158"/>
      <c r="V7" s="158"/>
      <c r="W7" s="159"/>
      <c r="X7" s="1"/>
      <c r="Y7" s="1"/>
      <c r="Z7" s="1"/>
      <c r="AA7" s="1"/>
      <c r="AB7" s="1"/>
      <c r="AC7" s="1"/>
      <c r="AD7" s="1"/>
    </row>
    <row r="8" spans="1:30" ht="18" customHeight="1" thickBot="1" x14ac:dyDescent="0.2">
      <c r="B8" s="157" t="s">
        <v>253</v>
      </c>
      <c r="C8" s="158"/>
      <c r="D8" s="158"/>
      <c r="E8" s="158"/>
      <c r="F8" s="158"/>
      <c r="G8" s="158"/>
      <c r="H8" s="158"/>
      <c r="I8" s="158"/>
      <c r="J8" s="158"/>
      <c r="K8" s="158"/>
      <c r="L8" s="158"/>
      <c r="M8" s="158"/>
      <c r="N8" s="158"/>
      <c r="O8" s="158"/>
      <c r="P8" s="158"/>
      <c r="Q8" s="158"/>
      <c r="R8" s="158"/>
      <c r="S8" s="158"/>
      <c r="T8" s="158"/>
      <c r="U8" s="158"/>
      <c r="V8" s="158"/>
      <c r="W8" s="159"/>
    </row>
    <row r="9" spans="1:30" ht="9.75" customHeight="1" thickBot="1" x14ac:dyDescent="0.2"/>
    <row r="10" spans="1:30" ht="9.9499999999999993" customHeight="1" x14ac:dyDescent="0.15">
      <c r="A10" s="534" t="s">
        <v>262</v>
      </c>
      <c r="B10" s="535"/>
      <c r="C10" s="535"/>
      <c r="D10" s="535"/>
      <c r="E10" s="535"/>
      <c r="F10" s="535"/>
      <c r="G10" s="535"/>
      <c r="H10" s="535"/>
      <c r="I10" s="535"/>
      <c r="J10" s="535"/>
      <c r="K10" s="535"/>
      <c r="L10" s="535"/>
      <c r="M10" s="535"/>
      <c r="N10" s="535"/>
      <c r="O10" s="535"/>
      <c r="P10" s="535"/>
      <c r="Q10" s="535"/>
      <c r="R10" s="535"/>
      <c r="S10" s="535"/>
      <c r="T10" s="535"/>
      <c r="U10" s="535"/>
      <c r="V10" s="535"/>
      <c r="W10" s="536"/>
    </row>
    <row r="11" spans="1:30" ht="9.9499999999999993" customHeight="1" x14ac:dyDescent="0.15">
      <c r="A11" s="459"/>
      <c r="B11" s="537"/>
      <c r="C11" s="537"/>
      <c r="D11" s="537"/>
      <c r="E11" s="537"/>
      <c r="F11" s="537"/>
      <c r="G11" s="537"/>
      <c r="H11" s="537"/>
      <c r="I11" s="537"/>
      <c r="J11" s="537"/>
      <c r="K11" s="537"/>
      <c r="L11" s="537"/>
      <c r="M11" s="537"/>
      <c r="N11" s="537"/>
      <c r="O11" s="537"/>
      <c r="P11" s="537"/>
      <c r="Q11" s="537"/>
      <c r="R11" s="537"/>
      <c r="S11" s="537"/>
      <c r="T11" s="537"/>
      <c r="U11" s="537"/>
      <c r="V11" s="537"/>
      <c r="W11" s="538"/>
    </row>
    <row r="12" spans="1:30" ht="9.9499999999999993" customHeight="1" x14ac:dyDescent="0.15">
      <c r="A12" s="539"/>
      <c r="B12" s="540"/>
      <c r="C12" s="540"/>
      <c r="D12" s="540"/>
      <c r="E12" s="540"/>
      <c r="F12" s="540"/>
      <c r="G12" s="540"/>
      <c r="H12" s="540"/>
      <c r="I12" s="540"/>
      <c r="J12" s="540"/>
      <c r="K12" s="540"/>
      <c r="L12" s="540"/>
      <c r="M12" s="540"/>
      <c r="N12" s="540"/>
      <c r="O12" s="540"/>
      <c r="P12" s="540"/>
      <c r="Q12" s="540"/>
      <c r="R12" s="540"/>
      <c r="S12" s="540"/>
      <c r="T12" s="540"/>
      <c r="U12" s="540"/>
      <c r="V12" s="540"/>
      <c r="W12" s="541"/>
    </row>
    <row r="13" spans="1:30" ht="30" customHeight="1" x14ac:dyDescent="0.15">
      <c r="A13" s="125" t="s">
        <v>107</v>
      </c>
      <c r="B13" s="283" t="s">
        <v>96</v>
      </c>
      <c r="C13" s="283"/>
      <c r="D13" s="347" t="s">
        <v>265</v>
      </c>
      <c r="E13" s="347"/>
      <c r="F13" s="347"/>
      <c r="G13" s="347"/>
      <c r="H13" s="347"/>
      <c r="I13" s="347"/>
      <c r="J13" s="347"/>
      <c r="K13" s="347"/>
      <c r="L13" s="347"/>
      <c r="M13" s="347"/>
      <c r="N13" s="347"/>
      <c r="O13" s="347"/>
      <c r="P13" s="347"/>
      <c r="Q13" s="347"/>
      <c r="R13" s="347"/>
      <c r="S13" s="347"/>
      <c r="T13" s="347"/>
      <c r="U13" s="347"/>
      <c r="V13" s="347"/>
      <c r="W13" s="348"/>
    </row>
    <row r="14" spans="1:30" ht="30" customHeight="1" x14ac:dyDescent="0.15">
      <c r="A14" s="125" t="s">
        <v>63</v>
      </c>
      <c r="B14" s="359" t="s">
        <v>309</v>
      </c>
      <c r="C14" s="359"/>
      <c r="D14" s="347"/>
      <c r="E14" s="347"/>
      <c r="F14" s="347"/>
      <c r="G14" s="347"/>
      <c r="H14" s="347"/>
      <c r="I14" s="347"/>
      <c r="J14" s="347"/>
      <c r="K14" s="347"/>
      <c r="L14" s="347"/>
      <c r="M14" s="347"/>
      <c r="N14" s="347"/>
      <c r="O14" s="347"/>
      <c r="P14" s="347"/>
      <c r="Q14" s="347"/>
      <c r="R14" s="347"/>
      <c r="S14" s="347"/>
      <c r="T14" s="347"/>
      <c r="U14" s="347"/>
      <c r="V14" s="347"/>
      <c r="W14" s="348"/>
    </row>
    <row r="15" spans="1:30" ht="30" customHeight="1" x14ac:dyDescent="0.15">
      <c r="A15" s="125" t="s">
        <v>92</v>
      </c>
      <c r="B15" s="358" t="s">
        <v>98</v>
      </c>
      <c r="C15" s="358"/>
      <c r="D15" s="347"/>
      <c r="E15" s="347"/>
      <c r="F15" s="347"/>
      <c r="G15" s="347"/>
      <c r="H15" s="347"/>
      <c r="I15" s="347"/>
      <c r="J15" s="347"/>
      <c r="K15" s="347"/>
      <c r="L15" s="347"/>
      <c r="M15" s="347"/>
      <c r="N15" s="347"/>
      <c r="O15" s="347"/>
      <c r="P15" s="347"/>
      <c r="Q15" s="347"/>
      <c r="R15" s="347"/>
      <c r="S15" s="347"/>
      <c r="T15" s="347"/>
      <c r="U15" s="347"/>
      <c r="V15" s="347"/>
      <c r="W15" s="348"/>
    </row>
    <row r="16" spans="1:30" ht="9.9499999999999993" customHeight="1" x14ac:dyDescent="0.15">
      <c r="A16" s="351" t="s">
        <v>263</v>
      </c>
      <c r="B16" s="215"/>
      <c r="C16" s="215"/>
      <c r="D16" s="215"/>
      <c r="E16" s="215"/>
      <c r="F16" s="215"/>
      <c r="G16" s="215"/>
      <c r="H16" s="215"/>
      <c r="I16" s="215"/>
      <c r="J16" s="215"/>
      <c r="K16" s="215"/>
      <c r="L16" s="215"/>
      <c r="M16" s="215"/>
      <c r="N16" s="215"/>
      <c r="O16" s="215"/>
      <c r="P16" s="215"/>
      <c r="Q16" s="215"/>
      <c r="R16" s="215"/>
      <c r="S16" s="215"/>
      <c r="T16" s="215"/>
      <c r="U16" s="215"/>
      <c r="V16" s="215"/>
      <c r="W16" s="352"/>
    </row>
    <row r="17" spans="1:30" ht="9.9499999999999993" customHeight="1" x14ac:dyDescent="0.15">
      <c r="A17" s="353"/>
      <c r="B17" s="354"/>
      <c r="C17" s="354"/>
      <c r="D17" s="354"/>
      <c r="E17" s="354"/>
      <c r="F17" s="354"/>
      <c r="G17" s="354"/>
      <c r="H17" s="354"/>
      <c r="I17" s="354"/>
      <c r="J17" s="354"/>
      <c r="K17" s="354"/>
      <c r="L17" s="354"/>
      <c r="M17" s="354"/>
      <c r="N17" s="354"/>
      <c r="O17" s="354"/>
      <c r="P17" s="354"/>
      <c r="Q17" s="354"/>
      <c r="R17" s="354"/>
      <c r="S17" s="354"/>
      <c r="T17" s="354"/>
      <c r="U17" s="354"/>
      <c r="V17" s="354"/>
      <c r="W17" s="355"/>
    </row>
    <row r="18" spans="1:30" ht="9.9499999999999993" customHeight="1" x14ac:dyDescent="0.15">
      <c r="A18" s="356"/>
      <c r="B18" s="218"/>
      <c r="C18" s="218"/>
      <c r="D18" s="218"/>
      <c r="E18" s="218"/>
      <c r="F18" s="218"/>
      <c r="G18" s="218"/>
      <c r="H18" s="218"/>
      <c r="I18" s="218"/>
      <c r="J18" s="218"/>
      <c r="K18" s="218"/>
      <c r="L18" s="218"/>
      <c r="M18" s="218"/>
      <c r="N18" s="218"/>
      <c r="O18" s="218"/>
      <c r="P18" s="218"/>
      <c r="Q18" s="218"/>
      <c r="R18" s="218"/>
      <c r="S18" s="218"/>
      <c r="T18" s="218"/>
      <c r="U18" s="218"/>
      <c r="V18" s="218"/>
      <c r="W18" s="357"/>
    </row>
    <row r="19" spans="1:30" ht="35.1" customHeight="1" x14ac:dyDescent="0.15">
      <c r="A19" s="126" t="s">
        <v>106</v>
      </c>
      <c r="B19" s="346" t="s">
        <v>310</v>
      </c>
      <c r="C19" s="346"/>
      <c r="D19" s="349"/>
      <c r="E19" s="349"/>
      <c r="F19" s="349"/>
      <c r="G19" s="349"/>
      <c r="H19" s="349"/>
      <c r="I19" s="349"/>
      <c r="J19" s="349"/>
      <c r="K19" s="349"/>
      <c r="L19" s="349"/>
      <c r="M19" s="349"/>
      <c r="N19" s="349"/>
      <c r="O19" s="349"/>
      <c r="P19" s="349"/>
      <c r="Q19" s="349"/>
      <c r="R19" s="349"/>
      <c r="S19" s="349"/>
      <c r="T19" s="349"/>
      <c r="U19" s="349"/>
      <c r="V19" s="349"/>
      <c r="W19" s="350"/>
    </row>
    <row r="20" spans="1:30" ht="35.1" customHeight="1" x14ac:dyDescent="0.15">
      <c r="A20" s="126" t="s">
        <v>93</v>
      </c>
      <c r="B20" s="521" t="s">
        <v>97</v>
      </c>
      <c r="C20" s="521"/>
      <c r="D20" s="349"/>
      <c r="E20" s="349"/>
      <c r="F20" s="349"/>
      <c r="G20" s="349"/>
      <c r="H20" s="349"/>
      <c r="I20" s="349"/>
      <c r="J20" s="349"/>
      <c r="K20" s="349"/>
      <c r="L20" s="349"/>
      <c r="M20" s="349"/>
      <c r="N20" s="349"/>
      <c r="O20" s="349"/>
      <c r="P20" s="349"/>
      <c r="Q20" s="349"/>
      <c r="R20" s="349"/>
      <c r="S20" s="349"/>
      <c r="T20" s="349"/>
      <c r="U20" s="349"/>
      <c r="V20" s="349"/>
      <c r="W20" s="350"/>
    </row>
    <row r="21" spans="1:30" ht="9.9499999999999993" customHeight="1" x14ac:dyDescent="0.15">
      <c r="A21" s="522" t="s">
        <v>264</v>
      </c>
      <c r="B21" s="523"/>
      <c r="C21" s="523"/>
      <c r="D21" s="523"/>
      <c r="E21" s="523"/>
      <c r="F21" s="523"/>
      <c r="G21" s="523"/>
      <c r="H21" s="523"/>
      <c r="I21" s="523"/>
      <c r="J21" s="523"/>
      <c r="K21" s="523"/>
      <c r="L21" s="523"/>
      <c r="M21" s="523"/>
      <c r="N21" s="523"/>
      <c r="O21" s="523"/>
      <c r="P21" s="523"/>
      <c r="Q21" s="523"/>
      <c r="R21" s="523"/>
      <c r="S21" s="523"/>
      <c r="T21" s="523"/>
      <c r="U21" s="523"/>
      <c r="V21" s="523"/>
      <c r="W21" s="524"/>
    </row>
    <row r="22" spans="1:30" ht="9.9499999999999993" customHeight="1" x14ac:dyDescent="0.15">
      <c r="A22" s="525"/>
      <c r="B22" s="526"/>
      <c r="C22" s="526"/>
      <c r="D22" s="526"/>
      <c r="E22" s="526"/>
      <c r="F22" s="526"/>
      <c r="G22" s="526"/>
      <c r="H22" s="526"/>
      <c r="I22" s="526"/>
      <c r="J22" s="526"/>
      <c r="K22" s="526"/>
      <c r="L22" s="526"/>
      <c r="M22" s="526"/>
      <c r="N22" s="526"/>
      <c r="O22" s="526"/>
      <c r="P22" s="526"/>
      <c r="Q22" s="526"/>
      <c r="R22" s="526"/>
      <c r="S22" s="526"/>
      <c r="T22" s="526"/>
      <c r="U22" s="526"/>
      <c r="V22" s="526"/>
      <c r="W22" s="527"/>
    </row>
    <row r="23" spans="1:30" ht="9.9499999999999993" customHeight="1" x14ac:dyDescent="0.15">
      <c r="A23" s="528"/>
      <c r="B23" s="529"/>
      <c r="C23" s="529"/>
      <c r="D23" s="529"/>
      <c r="E23" s="529"/>
      <c r="F23" s="529"/>
      <c r="G23" s="529"/>
      <c r="H23" s="529"/>
      <c r="I23" s="529"/>
      <c r="J23" s="529"/>
      <c r="K23" s="529"/>
      <c r="L23" s="529"/>
      <c r="M23" s="529"/>
      <c r="N23" s="529"/>
      <c r="O23" s="529"/>
      <c r="P23" s="529"/>
      <c r="Q23" s="529"/>
      <c r="R23" s="529"/>
      <c r="S23" s="529"/>
      <c r="T23" s="529"/>
      <c r="U23" s="529"/>
      <c r="V23" s="529"/>
      <c r="W23" s="530"/>
      <c r="AD23" s="626"/>
    </row>
    <row r="24" spans="1:30" ht="35.1" customHeight="1" thickBot="1" x14ac:dyDescent="0.2">
      <c r="A24" s="135" t="s">
        <v>94</v>
      </c>
      <c r="B24" s="545" t="s">
        <v>347</v>
      </c>
      <c r="C24" s="545"/>
      <c r="D24" s="546"/>
      <c r="E24" s="546"/>
      <c r="F24" s="546"/>
      <c r="G24" s="546"/>
      <c r="H24" s="546"/>
      <c r="I24" s="546"/>
      <c r="J24" s="546"/>
      <c r="K24" s="546"/>
      <c r="L24" s="546"/>
      <c r="M24" s="546"/>
      <c r="N24" s="546"/>
      <c r="O24" s="546"/>
      <c r="P24" s="546"/>
      <c r="Q24" s="546"/>
      <c r="R24" s="546"/>
      <c r="S24" s="546"/>
      <c r="T24" s="546"/>
      <c r="U24" s="546"/>
      <c r="V24" s="546"/>
      <c r="W24" s="547"/>
    </row>
    <row r="25" spans="1:30" ht="10.5" customHeight="1" x14ac:dyDescent="0.15"/>
  </sheetData>
  <mergeCells count="19">
    <mergeCell ref="B19:C19"/>
    <mergeCell ref="D19:W19"/>
    <mergeCell ref="A2:W2"/>
    <mergeCell ref="B4:W6"/>
    <mergeCell ref="B7:W7"/>
    <mergeCell ref="B8:W8"/>
    <mergeCell ref="A10:W12"/>
    <mergeCell ref="B13:C13"/>
    <mergeCell ref="D13:W13"/>
    <mergeCell ref="B14:C14"/>
    <mergeCell ref="D14:W14"/>
    <mergeCell ref="B15:C15"/>
    <mergeCell ref="D15:W15"/>
    <mergeCell ref="A16:W18"/>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E23"/>
  <sheetViews>
    <sheetView zoomScaleNormal="100" workbookViewId="0">
      <selection activeCell="I25" sqref="M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387</v>
      </c>
      <c r="B1" s="1"/>
    </row>
    <row r="2" spans="1:31" ht="17.25" customHeight="1" x14ac:dyDescent="0.15">
      <c r="A2" s="282" t="s">
        <v>311</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297</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4.95" customHeight="1" x14ac:dyDescent="0.15">
      <c r="A13" s="119" t="s">
        <v>51</v>
      </c>
      <c r="B13" s="314" t="s">
        <v>28</v>
      </c>
      <c r="C13" s="315"/>
      <c r="D13" s="26">
        <v>1</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17" si="0">IF(AND(H13="",N13="",S13="",X13=""),0,IF(H13="○",D13*1,IF(N13="○",D13*3,IF(S13="○",D13*5,IF(X13="○",D13*8)))))</f>
        <v>0</v>
      </c>
    </row>
    <row r="14" spans="1:31" ht="24.95" customHeight="1" x14ac:dyDescent="0.15">
      <c r="A14" s="120" t="s">
        <v>112</v>
      </c>
      <c r="B14" s="166" t="s">
        <v>36</v>
      </c>
      <c r="C14" s="167"/>
      <c r="D14" s="27">
        <v>1</v>
      </c>
      <c r="E14" s="166" t="s">
        <v>298</v>
      </c>
      <c r="F14" s="179"/>
      <c r="G14" s="167"/>
      <c r="H14" s="27" t="s">
        <v>91</v>
      </c>
      <c r="I14" s="173" t="s">
        <v>68</v>
      </c>
      <c r="J14" s="174"/>
      <c r="K14" s="174"/>
      <c r="L14" s="174"/>
      <c r="M14" s="175"/>
      <c r="N14" s="27" t="s">
        <v>91</v>
      </c>
      <c r="O14" s="169" t="s">
        <v>271</v>
      </c>
      <c r="P14" s="170"/>
      <c r="Q14" s="170"/>
      <c r="R14" s="171"/>
      <c r="S14" s="27" t="s">
        <v>91</v>
      </c>
      <c r="T14" s="493"/>
      <c r="U14" s="494"/>
      <c r="V14" s="494"/>
      <c r="W14" s="495"/>
      <c r="X14" s="28"/>
      <c r="Y14" s="29" t="b">
        <f t="shared" si="0"/>
        <v>0</v>
      </c>
    </row>
    <row r="15" spans="1:31" ht="24.95" customHeight="1" x14ac:dyDescent="0.15">
      <c r="A15" s="123" t="s">
        <v>113</v>
      </c>
      <c r="B15" s="548" t="s">
        <v>76</v>
      </c>
      <c r="C15" s="549"/>
      <c r="D15" s="24">
        <v>1</v>
      </c>
      <c r="E15" s="531" t="s">
        <v>12</v>
      </c>
      <c r="F15" s="531"/>
      <c r="G15" s="531"/>
      <c r="H15" s="24" t="s">
        <v>91</v>
      </c>
      <c r="I15" s="241" t="s">
        <v>13</v>
      </c>
      <c r="J15" s="248"/>
      <c r="K15" s="248"/>
      <c r="L15" s="248"/>
      <c r="M15" s="242"/>
      <c r="N15" s="24" t="s">
        <v>91</v>
      </c>
      <c r="O15" s="241" t="s">
        <v>116</v>
      </c>
      <c r="P15" s="248"/>
      <c r="Q15" s="248"/>
      <c r="R15" s="242"/>
      <c r="S15" s="24" t="s">
        <v>91</v>
      </c>
      <c r="T15" s="249"/>
      <c r="U15" s="559"/>
      <c r="V15" s="559"/>
      <c r="W15" s="250"/>
      <c r="X15" s="24" t="s">
        <v>91</v>
      </c>
      <c r="Y15" s="37" t="b">
        <f t="shared" si="0"/>
        <v>0</v>
      </c>
    </row>
    <row r="16" spans="1:31" ht="24.95" customHeight="1" x14ac:dyDescent="0.15">
      <c r="A16" s="123" t="s">
        <v>114</v>
      </c>
      <c r="B16" s="560" t="s">
        <v>309</v>
      </c>
      <c r="C16" s="561"/>
      <c r="D16" s="24">
        <v>1</v>
      </c>
      <c r="E16" s="562"/>
      <c r="F16" s="563"/>
      <c r="G16" s="564"/>
      <c r="H16" s="24" t="s">
        <v>91</v>
      </c>
      <c r="I16" s="241" t="s">
        <v>312</v>
      </c>
      <c r="J16" s="248"/>
      <c r="K16" s="248"/>
      <c r="L16" s="248"/>
      <c r="M16" s="242"/>
      <c r="N16" s="24" t="s">
        <v>91</v>
      </c>
      <c r="O16" s="241" t="s">
        <v>313</v>
      </c>
      <c r="P16" s="248"/>
      <c r="Q16" s="248"/>
      <c r="R16" s="242"/>
      <c r="S16" s="24" t="s">
        <v>91</v>
      </c>
      <c r="T16" s="553"/>
      <c r="U16" s="554"/>
      <c r="V16" s="554"/>
      <c r="W16" s="555"/>
      <c r="X16" s="41"/>
      <c r="Y16" s="37" t="b">
        <f t="shared" si="0"/>
        <v>0</v>
      </c>
    </row>
    <row r="17" spans="1:30" ht="24.95" customHeight="1" x14ac:dyDescent="0.15">
      <c r="A17" s="123" t="s">
        <v>115</v>
      </c>
      <c r="B17" s="548" t="s">
        <v>98</v>
      </c>
      <c r="C17" s="549"/>
      <c r="D17" s="24">
        <v>3</v>
      </c>
      <c r="E17" s="550"/>
      <c r="F17" s="551"/>
      <c r="G17" s="552"/>
      <c r="H17" s="24" t="s">
        <v>91</v>
      </c>
      <c r="I17" s="241" t="s">
        <v>312</v>
      </c>
      <c r="J17" s="248"/>
      <c r="K17" s="248"/>
      <c r="L17" s="248"/>
      <c r="M17" s="242"/>
      <c r="N17" s="24"/>
      <c r="O17" s="241" t="s">
        <v>313</v>
      </c>
      <c r="P17" s="248"/>
      <c r="Q17" s="248"/>
      <c r="R17" s="242"/>
      <c r="S17" s="24" t="s">
        <v>91</v>
      </c>
      <c r="T17" s="553"/>
      <c r="U17" s="554"/>
      <c r="V17" s="554"/>
      <c r="W17" s="555"/>
      <c r="X17" s="41"/>
      <c r="Y17" s="37" t="b">
        <f t="shared" si="0"/>
        <v>0</v>
      </c>
    </row>
    <row r="18" spans="1:30" ht="24.95" customHeight="1" x14ac:dyDescent="0.15">
      <c r="A18" s="647" t="s">
        <v>56</v>
      </c>
      <c r="B18" s="235" t="s">
        <v>283</v>
      </c>
      <c r="C18" s="236"/>
      <c r="D18" s="8">
        <v>3</v>
      </c>
      <c r="E18" s="235" t="s">
        <v>78</v>
      </c>
      <c r="F18" s="237"/>
      <c r="G18" s="236"/>
      <c r="H18" s="24"/>
      <c r="I18" s="556"/>
      <c r="J18" s="557"/>
      <c r="K18" s="557"/>
      <c r="L18" s="557"/>
      <c r="M18" s="558"/>
      <c r="N18" s="24"/>
      <c r="O18" s="556"/>
      <c r="P18" s="557"/>
      <c r="Q18" s="557"/>
      <c r="R18" s="558"/>
      <c r="S18" s="15"/>
      <c r="T18" s="648"/>
      <c r="U18" s="649"/>
      <c r="V18" s="649"/>
      <c r="W18" s="650"/>
      <c r="X18" s="15"/>
      <c r="Y18" s="37">
        <f>D18*1*(H18+N18+S18+X18)</f>
        <v>0</v>
      </c>
    </row>
    <row r="19" spans="1:30" ht="24.95" customHeight="1" thickBot="1" x14ac:dyDescent="0.2">
      <c r="A19" s="647" t="s">
        <v>57</v>
      </c>
      <c r="B19" s="235" t="s">
        <v>97</v>
      </c>
      <c r="C19" s="236"/>
      <c r="D19" s="8">
        <v>3</v>
      </c>
      <c r="E19" s="235" t="s">
        <v>78</v>
      </c>
      <c r="F19" s="237"/>
      <c r="G19" s="236"/>
      <c r="H19" s="24"/>
      <c r="I19" s="556"/>
      <c r="J19" s="557"/>
      <c r="K19" s="557"/>
      <c r="L19" s="557"/>
      <c r="M19" s="558"/>
      <c r="N19" s="24"/>
      <c r="O19" s="556"/>
      <c r="P19" s="557"/>
      <c r="Q19" s="557"/>
      <c r="R19" s="558"/>
      <c r="S19" s="15"/>
      <c r="T19" s="648"/>
      <c r="U19" s="649"/>
      <c r="V19" s="649"/>
      <c r="W19" s="650"/>
      <c r="X19" s="15"/>
      <c r="Y19" s="37">
        <f>D19*1*(H19+N19+S19+X19)</f>
        <v>0</v>
      </c>
    </row>
    <row r="20" spans="1:30" ht="20.100000000000001" customHeight="1" thickBot="1" x14ac:dyDescent="0.2">
      <c r="A20" s="651" t="s">
        <v>291</v>
      </c>
      <c r="B20" s="652"/>
      <c r="C20" s="652"/>
      <c r="D20" s="652"/>
      <c r="E20" s="652"/>
      <c r="F20" s="652"/>
      <c r="G20" s="652"/>
      <c r="H20" s="652"/>
      <c r="I20" s="652"/>
      <c r="J20" s="652"/>
      <c r="K20" s="652"/>
      <c r="L20" s="652"/>
      <c r="M20" s="652"/>
      <c r="N20" s="652"/>
      <c r="O20" s="652"/>
      <c r="P20" s="652"/>
      <c r="Q20" s="652"/>
      <c r="R20" s="652"/>
      <c r="S20" s="652"/>
      <c r="T20" s="652"/>
      <c r="U20" s="652"/>
      <c r="V20" s="652"/>
      <c r="W20" s="652"/>
      <c r="X20" s="653"/>
      <c r="Y20" s="59">
        <f>SUM(Y13:Y19)</f>
        <v>0</v>
      </c>
    </row>
    <row r="23" spans="1:30" x14ac:dyDescent="0.15">
      <c r="O23" s="17"/>
      <c r="P23" s="17"/>
      <c r="Q23" s="17"/>
      <c r="R23" s="17"/>
      <c r="AD23" s="626"/>
    </row>
  </sheetData>
  <mergeCells count="52">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 ref="B13:C13"/>
    <mergeCell ref="E13:G13"/>
    <mergeCell ref="I13:M13"/>
    <mergeCell ref="O13:R13"/>
    <mergeCell ref="T13:W13"/>
    <mergeCell ref="B14:C14"/>
    <mergeCell ref="E14:G14"/>
    <mergeCell ref="I14:M14"/>
    <mergeCell ref="O14:R14"/>
    <mergeCell ref="T14:W14"/>
    <mergeCell ref="T15:W15"/>
    <mergeCell ref="B16:C16"/>
    <mergeCell ref="E16:G16"/>
    <mergeCell ref="I16:M16"/>
    <mergeCell ref="O16:R16"/>
    <mergeCell ref="T16:W16"/>
    <mergeCell ref="B15:C15"/>
    <mergeCell ref="E15:G15"/>
    <mergeCell ref="I15:M15"/>
    <mergeCell ref="O15:R15"/>
    <mergeCell ref="A20:X20"/>
    <mergeCell ref="B17:C17"/>
    <mergeCell ref="E17:G17"/>
    <mergeCell ref="I17:M17"/>
    <mergeCell ref="O17:R17"/>
    <mergeCell ref="T17:W17"/>
    <mergeCell ref="B19:C19"/>
    <mergeCell ref="E19:G19"/>
    <mergeCell ref="I19:M19"/>
    <mergeCell ref="O19:R19"/>
    <mergeCell ref="T19:W19"/>
    <mergeCell ref="B18:C18"/>
    <mergeCell ref="E18:G18"/>
    <mergeCell ref="I18:M18"/>
    <mergeCell ref="O18:R18"/>
    <mergeCell ref="T18:W18"/>
  </mergeCells>
  <phoneticPr fontId="1"/>
  <dataValidations count="1">
    <dataValidation type="list" allowBlank="1" showInputMessage="1" showErrorMessage="1" sqref="X15 H13:H17 S13:S17 N13:N17" xr:uid="{00000000-0002-0000-0D00-000000000000}">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D23"/>
  <sheetViews>
    <sheetView zoomScaleNormal="100" workbookViewId="0">
      <selection activeCell="A18" sqref="A18"/>
    </sheetView>
  </sheetViews>
  <sheetFormatPr defaultRowHeight="13.5" x14ac:dyDescent="0.15"/>
  <cols>
    <col min="1" max="1" width="3.625" style="2" customWidth="1"/>
    <col min="2" max="2" width="9.625" style="2" customWidth="1"/>
    <col min="3" max="3" width="5.625" style="2" customWidth="1"/>
    <col min="4" max="4" width="3.625" style="2" customWidth="1"/>
    <col min="5" max="7" width="4.625" style="2" customWidth="1"/>
    <col min="8" max="8" width="3.625" style="2" customWidth="1"/>
    <col min="9" max="11" width="4.625" style="2" customWidth="1"/>
    <col min="12" max="12" width="3.625" style="2" customWidth="1"/>
    <col min="13" max="15" width="4.625" style="2" customWidth="1"/>
    <col min="16" max="16" width="3.625" style="2" customWidth="1"/>
    <col min="17" max="17" width="8.625" style="2" customWidth="1"/>
    <col min="18" max="16384" width="9" style="2"/>
  </cols>
  <sheetData>
    <row r="1" spans="1:22" x14ac:dyDescent="0.15">
      <c r="A1" s="1" t="s">
        <v>390</v>
      </c>
    </row>
    <row r="2" spans="1:22" ht="18.95" customHeight="1" x14ac:dyDescent="0.15">
      <c r="B2" s="282" t="s">
        <v>157</v>
      </c>
      <c r="C2" s="282"/>
      <c r="D2" s="282"/>
      <c r="E2" s="282"/>
      <c r="F2" s="282"/>
      <c r="G2" s="282"/>
      <c r="H2" s="282"/>
      <c r="I2" s="282"/>
      <c r="J2" s="282"/>
      <c r="K2" s="282"/>
      <c r="L2" s="282"/>
      <c r="M2" s="282"/>
      <c r="N2" s="282"/>
      <c r="O2" s="282"/>
      <c r="P2" s="282"/>
      <c r="Q2" s="282"/>
    </row>
    <row r="3" spans="1:22" ht="14.25" thickBot="1" x14ac:dyDescent="0.2"/>
    <row r="4" spans="1:22" ht="18" customHeight="1" x14ac:dyDescent="0.15">
      <c r="B4" s="370" t="s">
        <v>9</v>
      </c>
      <c r="C4" s="371"/>
      <c r="D4" s="371"/>
      <c r="E4" s="371"/>
      <c r="F4" s="371"/>
      <c r="G4" s="371"/>
      <c r="H4" s="371"/>
      <c r="I4" s="371"/>
      <c r="J4" s="371"/>
      <c r="K4" s="371"/>
      <c r="L4" s="371"/>
      <c r="M4" s="371"/>
      <c r="N4" s="371"/>
      <c r="O4" s="371"/>
      <c r="P4" s="371"/>
      <c r="Q4" s="372"/>
    </row>
    <row r="5" spans="1:22" ht="18" customHeight="1" x14ac:dyDescent="0.15">
      <c r="B5" s="373"/>
      <c r="C5" s="374"/>
      <c r="D5" s="374"/>
      <c r="E5" s="374"/>
      <c r="F5" s="374"/>
      <c r="G5" s="374"/>
      <c r="H5" s="374"/>
      <c r="I5" s="374"/>
      <c r="J5" s="374"/>
      <c r="K5" s="374"/>
      <c r="L5" s="374"/>
      <c r="M5" s="374"/>
      <c r="N5" s="374"/>
      <c r="O5" s="374"/>
      <c r="P5" s="374"/>
      <c r="Q5" s="375"/>
    </row>
    <row r="6" spans="1:22" ht="18" customHeight="1" thickBot="1" x14ac:dyDescent="0.2">
      <c r="B6" s="376"/>
      <c r="C6" s="377"/>
      <c r="D6" s="377"/>
      <c r="E6" s="377"/>
      <c r="F6" s="377"/>
      <c r="G6" s="377"/>
      <c r="H6" s="377"/>
      <c r="I6" s="377"/>
      <c r="J6" s="377"/>
      <c r="K6" s="377"/>
      <c r="L6" s="377"/>
      <c r="M6" s="377"/>
      <c r="N6" s="377"/>
      <c r="O6" s="377"/>
      <c r="P6" s="377"/>
      <c r="Q6" s="378"/>
    </row>
    <row r="7" spans="1:22" ht="18" customHeight="1" thickBot="1" x14ac:dyDescent="0.2">
      <c r="B7" s="379" t="s">
        <v>19</v>
      </c>
      <c r="C7" s="380"/>
      <c r="D7" s="380"/>
      <c r="E7" s="380"/>
      <c r="F7" s="380"/>
      <c r="G7" s="380"/>
      <c r="H7" s="380"/>
      <c r="I7" s="380"/>
      <c r="J7" s="380"/>
      <c r="K7" s="380"/>
      <c r="L7" s="380"/>
      <c r="M7" s="380"/>
      <c r="N7" s="380"/>
      <c r="O7" s="380"/>
      <c r="P7" s="380"/>
      <c r="Q7" s="381"/>
    </row>
    <row r="8" spans="1:22" ht="18" customHeight="1" thickBot="1" x14ac:dyDescent="0.2">
      <c r="B8" s="379" t="s">
        <v>10</v>
      </c>
      <c r="C8" s="380"/>
      <c r="D8" s="380"/>
      <c r="E8" s="380"/>
      <c r="F8" s="380"/>
      <c r="G8" s="380"/>
      <c r="H8" s="380"/>
      <c r="I8" s="380"/>
      <c r="J8" s="380"/>
      <c r="K8" s="380"/>
      <c r="L8" s="380"/>
      <c r="M8" s="380"/>
      <c r="N8" s="380"/>
      <c r="O8" s="380"/>
      <c r="P8" s="380"/>
      <c r="Q8" s="381"/>
    </row>
    <row r="9" spans="1:22" ht="18" customHeight="1" x14ac:dyDescent="0.15">
      <c r="B9" s="146"/>
      <c r="C9" s="146"/>
      <c r="D9" s="146"/>
      <c r="E9" s="146"/>
      <c r="F9" s="146"/>
      <c r="G9" s="146"/>
      <c r="H9" s="146"/>
      <c r="I9" s="146"/>
      <c r="J9" s="146"/>
      <c r="K9" s="146"/>
      <c r="L9" s="146"/>
      <c r="M9" s="146"/>
      <c r="N9" s="146"/>
      <c r="O9" s="146"/>
      <c r="P9" s="146"/>
      <c r="Q9" s="146"/>
    </row>
    <row r="10" spans="1:22" ht="14.25" thickBot="1" x14ac:dyDescent="0.2"/>
    <row r="11" spans="1:22" ht="15" customHeight="1" x14ac:dyDescent="0.15">
      <c r="A11" s="360" t="s">
        <v>297</v>
      </c>
      <c r="B11" s="361"/>
      <c r="C11" s="362"/>
      <c r="D11" s="367" t="s">
        <v>0</v>
      </c>
      <c r="E11" s="391" t="s">
        <v>119</v>
      </c>
      <c r="F11" s="392"/>
      <c r="G11" s="392"/>
      <c r="H11" s="392"/>
      <c r="I11" s="392"/>
      <c r="J11" s="392"/>
      <c r="K11" s="392"/>
      <c r="L11" s="392"/>
      <c r="M11" s="392"/>
      <c r="N11" s="392"/>
      <c r="O11" s="392"/>
      <c r="P11" s="392"/>
      <c r="Q11" s="392"/>
      <c r="R11" s="392"/>
      <c r="S11" s="392"/>
      <c r="T11" s="393"/>
      <c r="U11" s="382" t="s">
        <v>120</v>
      </c>
    </row>
    <row r="12" spans="1:22" ht="15" customHeight="1" x14ac:dyDescent="0.15">
      <c r="A12" s="363"/>
      <c r="B12" s="364"/>
      <c r="C12" s="365"/>
      <c r="D12" s="368"/>
      <c r="E12" s="385" t="s">
        <v>1</v>
      </c>
      <c r="F12" s="386"/>
      <c r="G12" s="387"/>
      <c r="H12" s="56" t="s">
        <v>2</v>
      </c>
      <c r="I12" s="385" t="s">
        <v>3</v>
      </c>
      <c r="J12" s="386"/>
      <c r="K12" s="387"/>
      <c r="L12" s="56" t="s">
        <v>2</v>
      </c>
      <c r="M12" s="385" t="s">
        <v>4</v>
      </c>
      <c r="N12" s="386"/>
      <c r="O12" s="387"/>
      <c r="P12" s="56" t="s">
        <v>2</v>
      </c>
      <c r="Q12" s="385" t="s">
        <v>5</v>
      </c>
      <c r="R12" s="386"/>
      <c r="S12" s="387"/>
      <c r="T12" s="56" t="s">
        <v>2</v>
      </c>
      <c r="U12" s="383"/>
    </row>
    <row r="13" spans="1:22" ht="15" customHeight="1" thickBot="1" x14ac:dyDescent="0.2">
      <c r="A13" s="366"/>
      <c r="B13" s="311"/>
      <c r="C13" s="312"/>
      <c r="D13" s="369"/>
      <c r="E13" s="388" t="s">
        <v>6</v>
      </c>
      <c r="F13" s="389"/>
      <c r="G13" s="390"/>
      <c r="H13" s="114" t="s">
        <v>7</v>
      </c>
      <c r="I13" s="388" t="s">
        <v>8</v>
      </c>
      <c r="J13" s="389"/>
      <c r="K13" s="390"/>
      <c r="L13" s="114" t="s">
        <v>7</v>
      </c>
      <c r="M13" s="388" t="s">
        <v>142</v>
      </c>
      <c r="N13" s="389"/>
      <c r="O13" s="390"/>
      <c r="P13" s="114" t="s">
        <v>7</v>
      </c>
      <c r="Q13" s="388" t="s">
        <v>362</v>
      </c>
      <c r="R13" s="389"/>
      <c r="S13" s="390"/>
      <c r="T13" s="114" t="s">
        <v>7</v>
      </c>
      <c r="U13" s="384"/>
    </row>
    <row r="14" spans="1:22" ht="25.5" customHeight="1" x14ac:dyDescent="0.15">
      <c r="A14" s="111" t="s">
        <v>143</v>
      </c>
      <c r="B14" s="409" t="s">
        <v>36</v>
      </c>
      <c r="C14" s="409"/>
      <c r="D14" s="46">
        <v>1</v>
      </c>
      <c r="E14" s="166" t="s">
        <v>298</v>
      </c>
      <c r="F14" s="179"/>
      <c r="G14" s="167"/>
      <c r="H14" s="47"/>
      <c r="I14" s="406" t="s">
        <v>146</v>
      </c>
      <c r="J14" s="407"/>
      <c r="K14" s="408"/>
      <c r="L14" s="47"/>
      <c r="M14" s="406" t="s">
        <v>147</v>
      </c>
      <c r="N14" s="407"/>
      <c r="O14" s="408"/>
      <c r="P14" s="47"/>
      <c r="Q14" s="613"/>
      <c r="R14" s="614"/>
      <c r="S14" s="615"/>
      <c r="T14" s="47"/>
      <c r="U14" s="48">
        <f>IF(AND(H14="",L14="",P14=""),0,IF(H14="○",D14*1,IF(L14="○",D14*3,D14*5)))</f>
        <v>0</v>
      </c>
    </row>
    <row r="15" spans="1:22" ht="38.25" customHeight="1" x14ac:dyDescent="0.15">
      <c r="A15" s="49" t="s">
        <v>144</v>
      </c>
      <c r="B15" s="398" t="s">
        <v>128</v>
      </c>
      <c r="C15" s="399"/>
      <c r="D15" s="50">
        <v>1</v>
      </c>
      <c r="E15" s="397" t="s">
        <v>392</v>
      </c>
      <c r="F15" s="397"/>
      <c r="G15" s="397"/>
      <c r="H15" s="51"/>
      <c r="I15" s="397" t="s">
        <v>393</v>
      </c>
      <c r="J15" s="397"/>
      <c r="K15" s="397"/>
      <c r="L15" s="51"/>
      <c r="M15" s="397" t="s">
        <v>394</v>
      </c>
      <c r="N15" s="397"/>
      <c r="O15" s="397"/>
      <c r="P15" s="51"/>
      <c r="Q15" s="619" t="s">
        <v>374</v>
      </c>
      <c r="R15" s="620"/>
      <c r="S15" s="621"/>
      <c r="T15" s="51"/>
      <c r="U15" s="52">
        <f>IF(AND(H15="",L15="",P15="",T15=""),0,IF(H15="○",D15*1,IF(L15="○",D15*3,IF(P15="○",D15*5,IF(T15="○",D15*8)))))</f>
        <v>0</v>
      </c>
    </row>
    <row r="16" spans="1:22" ht="35.25" customHeight="1" thickBot="1" x14ac:dyDescent="0.2">
      <c r="A16" s="53" t="s">
        <v>148</v>
      </c>
      <c r="B16" s="420" t="s">
        <v>129</v>
      </c>
      <c r="C16" s="421"/>
      <c r="D16" s="54">
        <v>1</v>
      </c>
      <c r="E16" s="417" t="s">
        <v>130</v>
      </c>
      <c r="F16" s="418"/>
      <c r="G16" s="419"/>
      <c r="H16" s="51"/>
      <c r="I16" s="417" t="s">
        <v>131</v>
      </c>
      <c r="J16" s="418"/>
      <c r="K16" s="419"/>
      <c r="L16" s="51"/>
      <c r="M16" s="417" t="s">
        <v>132</v>
      </c>
      <c r="N16" s="418"/>
      <c r="O16" s="419"/>
      <c r="P16" s="51"/>
      <c r="Q16" s="622"/>
      <c r="R16" s="623"/>
      <c r="S16" s="624"/>
      <c r="T16" s="51"/>
      <c r="U16" s="52">
        <f t="shared" ref="U16" si="0">IF(AND(H16="",L16="",P16=""),0,IF(H16="○",D16*1,IF(L16="○",D16*3,D16*5)))</f>
        <v>0</v>
      </c>
      <c r="V16" s="625"/>
    </row>
    <row r="17" spans="1:30" ht="22.5" customHeight="1" thickBot="1" x14ac:dyDescent="0.2">
      <c r="A17" s="400" t="s">
        <v>398</v>
      </c>
      <c r="B17" s="627"/>
      <c r="C17" s="627"/>
      <c r="D17" s="627"/>
      <c r="E17" s="627"/>
      <c r="F17" s="627"/>
      <c r="G17" s="627"/>
      <c r="H17" s="627"/>
      <c r="I17" s="627"/>
      <c r="J17" s="627"/>
      <c r="K17" s="627"/>
      <c r="L17" s="627"/>
      <c r="M17" s="627"/>
      <c r="N17" s="627"/>
      <c r="O17" s="627"/>
      <c r="P17" s="627"/>
      <c r="Q17" s="628"/>
      <c r="R17" s="628"/>
      <c r="S17" s="629"/>
      <c r="T17" s="140"/>
      <c r="U17" s="58">
        <f>SUM(U14:U16)</f>
        <v>0</v>
      </c>
    </row>
    <row r="18" spans="1:30" x14ac:dyDescent="0.15">
      <c r="B18" s="21"/>
      <c r="C18" s="21"/>
      <c r="D18" s="21"/>
      <c r="E18" s="21"/>
      <c r="F18" s="21"/>
      <c r="G18" s="21"/>
      <c r="H18" s="21"/>
      <c r="I18" s="21"/>
      <c r="J18" s="21"/>
      <c r="K18" s="21"/>
      <c r="L18" s="21"/>
      <c r="M18" s="21"/>
      <c r="N18" s="21"/>
      <c r="O18" s="21"/>
      <c r="P18" s="21"/>
    </row>
    <row r="19" spans="1:30" x14ac:dyDescent="0.15">
      <c r="B19" s="21"/>
      <c r="C19" s="21"/>
      <c r="D19" s="21"/>
      <c r="E19" s="21"/>
      <c r="F19" s="21"/>
      <c r="G19" s="21"/>
      <c r="H19" s="21"/>
      <c r="I19" s="21"/>
      <c r="J19" s="21"/>
      <c r="K19" s="21"/>
      <c r="L19" s="21"/>
      <c r="M19" s="21"/>
      <c r="N19" s="21"/>
      <c r="O19" s="21"/>
      <c r="P19" s="21"/>
    </row>
    <row r="23" spans="1:30" x14ac:dyDescent="0.15">
      <c r="AD23" s="626"/>
    </row>
  </sheetData>
  <mergeCells count="32">
    <mergeCell ref="B8:Q8"/>
    <mergeCell ref="B2:Q2"/>
    <mergeCell ref="B4:Q6"/>
    <mergeCell ref="B7:Q7"/>
    <mergeCell ref="A11:C13"/>
    <mergeCell ref="D11:D13"/>
    <mergeCell ref="E11:T11"/>
    <mergeCell ref="U11:U13"/>
    <mergeCell ref="E12:G12"/>
    <mergeCell ref="I12:K12"/>
    <mergeCell ref="M12:O12"/>
    <mergeCell ref="Q12:S12"/>
    <mergeCell ref="E13:G13"/>
    <mergeCell ref="I13:K13"/>
    <mergeCell ref="M13:O13"/>
    <mergeCell ref="Q13:S13"/>
    <mergeCell ref="B14:C14"/>
    <mergeCell ref="E14:G14"/>
    <mergeCell ref="I14:K14"/>
    <mergeCell ref="M14:O14"/>
    <mergeCell ref="Q14:S14"/>
    <mergeCell ref="B15:C15"/>
    <mergeCell ref="E15:G15"/>
    <mergeCell ref="I15:K15"/>
    <mergeCell ref="M15:O15"/>
    <mergeCell ref="Q15:S15"/>
    <mergeCell ref="A17:S17"/>
    <mergeCell ref="B16:C16"/>
    <mergeCell ref="E16:G16"/>
    <mergeCell ref="I16:K16"/>
    <mergeCell ref="M16:O16"/>
    <mergeCell ref="Q16:S16"/>
  </mergeCells>
  <phoneticPr fontId="1"/>
  <dataValidations count="1">
    <dataValidation type="list" allowBlank="1" showInputMessage="1" showErrorMessage="1" sqref="P14:P16 H14:H16 L14:L16 T14:T16" xr:uid="{00000000-0002-0000-0E00-000000000000}">
      <formula1>"○"</formula1>
    </dataValidation>
  </dataValidations>
  <pageMargins left="0.7" right="0.7" top="0.75" bottom="0.75" header="0.3" footer="0.3"/>
  <pageSetup paperSize="9" scale="96" orientation="portrait" verticalDpi="0" r:id="rId1"/>
  <ignoredErrors>
    <ignoredError sqref="U1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D40"/>
  <sheetViews>
    <sheetView zoomScaleNormal="100" workbookViewId="0">
      <selection activeCell="A25" sqref="A25:T25"/>
    </sheetView>
  </sheetViews>
  <sheetFormatPr defaultRowHeight="13.5" x14ac:dyDescent="0.15"/>
  <cols>
    <col min="1" max="1" width="3.625" style="2" customWidth="1"/>
    <col min="2" max="2" width="8.625" style="2" customWidth="1"/>
    <col min="3" max="3" width="6.625" style="2" customWidth="1"/>
    <col min="4" max="20" width="3.625" style="2" customWidth="1"/>
    <col min="21" max="21" width="8.625" style="2" customWidth="1"/>
    <col min="22" max="16384" width="9" style="2"/>
  </cols>
  <sheetData>
    <row r="1" spans="1:21" x14ac:dyDescent="0.15">
      <c r="A1" s="1" t="s">
        <v>389</v>
      </c>
    </row>
    <row r="2" spans="1:21" ht="18.95" customHeight="1" x14ac:dyDescent="0.15">
      <c r="B2" s="282" t="s">
        <v>171</v>
      </c>
      <c r="C2" s="282"/>
      <c r="D2" s="282"/>
      <c r="E2" s="282"/>
      <c r="F2" s="282"/>
      <c r="G2" s="282"/>
      <c r="H2" s="282"/>
      <c r="I2" s="282"/>
      <c r="J2" s="282"/>
      <c r="K2" s="282"/>
      <c r="L2" s="282"/>
      <c r="M2" s="282"/>
      <c r="N2" s="282"/>
      <c r="O2" s="282"/>
      <c r="P2" s="282"/>
      <c r="Q2" s="282"/>
      <c r="R2" s="282"/>
      <c r="S2" s="282"/>
      <c r="T2" s="282"/>
    </row>
    <row r="3" spans="1:21" ht="13.5" customHeight="1" x14ac:dyDescent="0.15">
      <c r="B3" s="645" t="s">
        <v>220</v>
      </c>
      <c r="C3" s="645"/>
      <c r="D3" s="645"/>
      <c r="E3" s="645"/>
      <c r="F3" s="645"/>
      <c r="G3" s="645"/>
      <c r="H3" s="645"/>
      <c r="I3" s="645"/>
      <c r="J3" s="645"/>
      <c r="K3" s="645"/>
      <c r="L3" s="645"/>
      <c r="M3" s="645"/>
      <c r="N3" s="645"/>
      <c r="O3" s="645"/>
      <c r="P3" s="645"/>
      <c r="Q3" s="645"/>
      <c r="R3" s="645"/>
      <c r="S3" s="645"/>
      <c r="T3" s="645"/>
    </row>
    <row r="4" spans="1:21" ht="18" customHeight="1" x14ac:dyDescent="0.15">
      <c r="B4" s="645"/>
      <c r="C4" s="645"/>
      <c r="D4" s="645"/>
      <c r="E4" s="645"/>
      <c r="F4" s="645"/>
      <c r="G4" s="645"/>
      <c r="H4" s="645"/>
      <c r="I4" s="645"/>
      <c r="J4" s="645"/>
      <c r="K4" s="645"/>
      <c r="L4" s="645"/>
      <c r="M4" s="645"/>
      <c r="N4" s="645"/>
      <c r="O4" s="645"/>
      <c r="P4" s="645"/>
      <c r="Q4" s="645"/>
      <c r="R4" s="645"/>
      <c r="S4" s="645"/>
      <c r="T4" s="645"/>
    </row>
    <row r="5" spans="1:21" ht="18" customHeight="1" thickBot="1" x14ac:dyDescent="0.2"/>
    <row r="6" spans="1:21" ht="18" customHeight="1" x14ac:dyDescent="0.15">
      <c r="B6" s="370" t="s">
        <v>9</v>
      </c>
      <c r="C6" s="371"/>
      <c r="D6" s="371"/>
      <c r="E6" s="371"/>
      <c r="F6" s="371"/>
      <c r="G6" s="371"/>
      <c r="H6" s="371"/>
      <c r="I6" s="371"/>
      <c r="J6" s="371"/>
      <c r="K6" s="371"/>
      <c r="L6" s="371"/>
      <c r="M6" s="371"/>
      <c r="N6" s="371"/>
      <c r="O6" s="371"/>
      <c r="P6" s="371"/>
      <c r="Q6" s="371"/>
      <c r="R6" s="371"/>
      <c r="S6" s="371"/>
      <c r="T6" s="372"/>
    </row>
    <row r="7" spans="1:21" ht="18" customHeight="1" x14ac:dyDescent="0.15">
      <c r="B7" s="373"/>
      <c r="C7" s="374"/>
      <c r="D7" s="374"/>
      <c r="E7" s="374"/>
      <c r="F7" s="374"/>
      <c r="G7" s="374"/>
      <c r="H7" s="374"/>
      <c r="I7" s="374"/>
      <c r="J7" s="374"/>
      <c r="K7" s="374"/>
      <c r="L7" s="374"/>
      <c r="M7" s="374"/>
      <c r="N7" s="374"/>
      <c r="O7" s="374"/>
      <c r="P7" s="374"/>
      <c r="Q7" s="374"/>
      <c r="R7" s="374"/>
      <c r="S7" s="374"/>
      <c r="T7" s="375"/>
    </row>
    <row r="8" spans="1:21" ht="18" customHeight="1" thickBot="1" x14ac:dyDescent="0.2">
      <c r="B8" s="373"/>
      <c r="C8" s="374"/>
      <c r="D8" s="374"/>
      <c r="E8" s="374"/>
      <c r="F8" s="374"/>
      <c r="G8" s="374"/>
      <c r="H8" s="374"/>
      <c r="I8" s="374"/>
      <c r="J8" s="374"/>
      <c r="K8" s="374"/>
      <c r="L8" s="374"/>
      <c r="M8" s="374"/>
      <c r="N8" s="374"/>
      <c r="O8" s="374"/>
      <c r="P8" s="374"/>
      <c r="Q8" s="374"/>
      <c r="R8" s="374"/>
      <c r="S8" s="374"/>
      <c r="T8" s="375"/>
    </row>
    <row r="9" spans="1:21" ht="18" customHeight="1" thickBot="1" x14ac:dyDescent="0.2">
      <c r="B9" s="379" t="s">
        <v>19</v>
      </c>
      <c r="C9" s="380"/>
      <c r="D9" s="380"/>
      <c r="E9" s="380"/>
      <c r="F9" s="380"/>
      <c r="G9" s="380"/>
      <c r="H9" s="380"/>
      <c r="I9" s="380"/>
      <c r="J9" s="380"/>
      <c r="K9" s="380"/>
      <c r="L9" s="380"/>
      <c r="M9" s="380"/>
      <c r="N9" s="380"/>
      <c r="O9" s="380"/>
      <c r="P9" s="380"/>
      <c r="Q9" s="380"/>
      <c r="R9" s="380"/>
      <c r="S9" s="380"/>
      <c r="T9" s="381"/>
    </row>
    <row r="10" spans="1:21" ht="18" customHeight="1" thickBot="1" x14ac:dyDescent="0.2">
      <c r="B10" s="566" t="s">
        <v>10</v>
      </c>
      <c r="C10" s="567"/>
      <c r="D10" s="567"/>
      <c r="E10" s="567"/>
      <c r="F10" s="567"/>
      <c r="G10" s="567"/>
      <c r="H10" s="567"/>
      <c r="I10" s="567"/>
      <c r="J10" s="567"/>
      <c r="K10" s="567"/>
      <c r="L10" s="567"/>
      <c r="M10" s="567"/>
      <c r="N10" s="567"/>
      <c r="O10" s="567"/>
      <c r="P10" s="567"/>
      <c r="Q10" s="567"/>
      <c r="R10" s="567"/>
      <c r="S10" s="567"/>
      <c r="T10" s="568"/>
    </row>
    <row r="11" spans="1:21" x14ac:dyDescent="0.15">
      <c r="B11" s="1"/>
    </row>
    <row r="12" spans="1:21" ht="17.25" customHeight="1" thickBot="1" x14ac:dyDescent="0.2"/>
    <row r="13" spans="1:21" ht="15" customHeight="1" x14ac:dyDescent="0.15">
      <c r="A13" s="440" t="s">
        <v>397</v>
      </c>
      <c r="B13" s="441"/>
      <c r="C13" s="442"/>
      <c r="D13" s="429" t="s">
        <v>172</v>
      </c>
      <c r="E13" s="432" t="s">
        <v>173</v>
      </c>
      <c r="F13" s="432"/>
      <c r="G13" s="432"/>
      <c r="H13" s="432"/>
      <c r="I13" s="432"/>
      <c r="J13" s="432"/>
      <c r="K13" s="432"/>
      <c r="L13" s="432"/>
      <c r="M13" s="432"/>
      <c r="N13" s="432"/>
      <c r="O13" s="432"/>
      <c r="P13" s="432"/>
      <c r="Q13" s="432"/>
      <c r="R13" s="432"/>
      <c r="S13" s="432"/>
      <c r="T13" s="432"/>
      <c r="U13" s="571" t="s">
        <v>120</v>
      </c>
    </row>
    <row r="14" spans="1:21" ht="15" customHeight="1" x14ac:dyDescent="0.15">
      <c r="A14" s="443"/>
      <c r="B14" s="444"/>
      <c r="C14" s="445"/>
      <c r="D14" s="430"/>
      <c r="E14" s="425" t="s">
        <v>174</v>
      </c>
      <c r="F14" s="426"/>
      <c r="G14" s="427"/>
      <c r="H14" s="69" t="s">
        <v>175</v>
      </c>
      <c r="I14" s="425" t="s">
        <v>176</v>
      </c>
      <c r="J14" s="426"/>
      <c r="K14" s="427"/>
      <c r="L14" s="69" t="s">
        <v>175</v>
      </c>
      <c r="M14" s="425" t="s">
        <v>177</v>
      </c>
      <c r="N14" s="426"/>
      <c r="O14" s="427"/>
      <c r="P14" s="69" t="s">
        <v>175</v>
      </c>
      <c r="Q14" s="425" t="s">
        <v>178</v>
      </c>
      <c r="R14" s="426"/>
      <c r="S14" s="427"/>
      <c r="T14" s="69" t="s">
        <v>175</v>
      </c>
      <c r="U14" s="572"/>
    </row>
    <row r="15" spans="1:21" ht="15" customHeight="1" thickBot="1" x14ac:dyDescent="0.2">
      <c r="A15" s="446"/>
      <c r="B15" s="323"/>
      <c r="C15" s="324"/>
      <c r="D15" s="431"/>
      <c r="E15" s="422" t="s">
        <v>179</v>
      </c>
      <c r="F15" s="423"/>
      <c r="G15" s="424"/>
      <c r="H15" s="81" t="s">
        <v>180</v>
      </c>
      <c r="I15" s="422" t="s">
        <v>181</v>
      </c>
      <c r="J15" s="423"/>
      <c r="K15" s="424"/>
      <c r="L15" s="81" t="s">
        <v>180</v>
      </c>
      <c r="M15" s="422" t="s">
        <v>182</v>
      </c>
      <c r="N15" s="423"/>
      <c r="O15" s="424"/>
      <c r="P15" s="81" t="s">
        <v>180</v>
      </c>
      <c r="Q15" s="422" t="s">
        <v>183</v>
      </c>
      <c r="R15" s="423"/>
      <c r="S15" s="424"/>
      <c r="T15" s="81" t="s">
        <v>180</v>
      </c>
      <c r="U15" s="573"/>
    </row>
    <row r="16" spans="1:21" ht="35.1" customHeight="1" x14ac:dyDescent="0.15">
      <c r="A16" s="71" t="s">
        <v>184</v>
      </c>
      <c r="B16" s="432" t="s">
        <v>185</v>
      </c>
      <c r="C16" s="432"/>
      <c r="D16" s="91">
        <v>10</v>
      </c>
      <c r="E16" s="579"/>
      <c r="F16" s="579"/>
      <c r="G16" s="579"/>
      <c r="H16" s="72"/>
      <c r="I16" s="432" t="s">
        <v>186</v>
      </c>
      <c r="J16" s="432"/>
      <c r="K16" s="432"/>
      <c r="L16" s="72"/>
      <c r="M16" s="432" t="s">
        <v>187</v>
      </c>
      <c r="N16" s="432"/>
      <c r="O16" s="432"/>
      <c r="P16" s="72"/>
      <c r="Q16" s="432" t="s">
        <v>188</v>
      </c>
      <c r="R16" s="432"/>
      <c r="S16" s="432"/>
      <c r="T16" s="72"/>
      <c r="U16" s="73">
        <f>IF(AND(H16="",L16="",P16="",T16=""),0,IF(H16="○",D16*1,IF(L16="○",D16*2,IF(P16="○",D16*3,D16*5))))</f>
        <v>0</v>
      </c>
    </row>
    <row r="17" spans="1:30" ht="35.1" customHeight="1" x14ac:dyDescent="0.15">
      <c r="A17" s="74" t="s">
        <v>189</v>
      </c>
      <c r="B17" s="405" t="s">
        <v>190</v>
      </c>
      <c r="C17" s="405"/>
      <c r="D17" s="90">
        <v>1</v>
      </c>
      <c r="E17" s="405" t="s">
        <v>191</v>
      </c>
      <c r="F17" s="405"/>
      <c r="G17" s="405"/>
      <c r="H17" s="76"/>
      <c r="I17" s="402"/>
      <c r="J17" s="402"/>
      <c r="K17" s="402"/>
      <c r="L17" s="76"/>
      <c r="M17" s="569"/>
      <c r="N17" s="569"/>
      <c r="O17" s="569"/>
      <c r="P17" s="76"/>
      <c r="Q17" s="402"/>
      <c r="R17" s="402"/>
      <c r="S17" s="402"/>
      <c r="T17" s="76"/>
      <c r="U17" s="77">
        <f t="shared" ref="U17:U24" si="0">IF(AND(H17="",L17="",P17="",T17=""),0,IF(H17="○",D17*1,IF(L17="○",D17*2,IF(P17="○",D17*3,D17*5))))</f>
        <v>0</v>
      </c>
    </row>
    <row r="18" spans="1:30" ht="35.1" customHeight="1" x14ac:dyDescent="0.15">
      <c r="A18" s="74" t="s">
        <v>192</v>
      </c>
      <c r="B18" s="405" t="s">
        <v>193</v>
      </c>
      <c r="C18" s="405"/>
      <c r="D18" s="90">
        <v>1</v>
      </c>
      <c r="E18" s="574" t="s">
        <v>194</v>
      </c>
      <c r="F18" s="578"/>
      <c r="G18" s="578"/>
      <c r="H18" s="80"/>
      <c r="I18" s="413" t="s">
        <v>195</v>
      </c>
      <c r="J18" s="405"/>
      <c r="K18" s="405"/>
      <c r="L18" s="80"/>
      <c r="M18" s="405" t="s">
        <v>196</v>
      </c>
      <c r="N18" s="405"/>
      <c r="O18" s="405"/>
      <c r="P18" s="80"/>
      <c r="Q18" s="574" t="s">
        <v>197</v>
      </c>
      <c r="R18" s="574"/>
      <c r="S18" s="574"/>
      <c r="T18" s="80"/>
      <c r="U18" s="77">
        <f t="shared" si="0"/>
        <v>0</v>
      </c>
    </row>
    <row r="19" spans="1:30" ht="35.1" customHeight="1" x14ac:dyDescent="0.15">
      <c r="A19" s="74" t="s">
        <v>198</v>
      </c>
      <c r="B19" s="405" t="s">
        <v>199</v>
      </c>
      <c r="C19" s="405"/>
      <c r="D19" s="90">
        <v>1</v>
      </c>
      <c r="E19" s="405" t="s">
        <v>200</v>
      </c>
      <c r="F19" s="405"/>
      <c r="G19" s="405"/>
      <c r="H19" s="80"/>
      <c r="I19" s="405" t="s">
        <v>201</v>
      </c>
      <c r="J19" s="405"/>
      <c r="K19" s="405"/>
      <c r="L19" s="80"/>
      <c r="M19" s="405" t="s">
        <v>202</v>
      </c>
      <c r="N19" s="405"/>
      <c r="O19" s="405"/>
      <c r="P19" s="80"/>
      <c r="Q19" s="402"/>
      <c r="R19" s="402"/>
      <c r="S19" s="402"/>
      <c r="T19" s="76"/>
      <c r="U19" s="77">
        <f t="shared" si="0"/>
        <v>0</v>
      </c>
    </row>
    <row r="20" spans="1:30" ht="35.1" customHeight="1" x14ac:dyDescent="0.15">
      <c r="A20" s="74" t="s">
        <v>203</v>
      </c>
      <c r="B20" s="405" t="s">
        <v>204</v>
      </c>
      <c r="C20" s="405"/>
      <c r="D20" s="90">
        <v>1</v>
      </c>
      <c r="E20" s="405" t="s">
        <v>205</v>
      </c>
      <c r="F20" s="405"/>
      <c r="G20" s="405"/>
      <c r="H20" s="80"/>
      <c r="I20" s="402"/>
      <c r="J20" s="402"/>
      <c r="K20" s="402"/>
      <c r="L20" s="76"/>
      <c r="M20" s="405" t="s">
        <v>206</v>
      </c>
      <c r="N20" s="405"/>
      <c r="O20" s="405"/>
      <c r="P20" s="80"/>
      <c r="Q20" s="402"/>
      <c r="R20" s="402"/>
      <c r="S20" s="402"/>
      <c r="T20" s="76"/>
      <c r="U20" s="77">
        <f t="shared" si="0"/>
        <v>0</v>
      </c>
    </row>
    <row r="21" spans="1:30" ht="35.1" customHeight="1" x14ac:dyDescent="0.15">
      <c r="A21" s="74" t="s">
        <v>207</v>
      </c>
      <c r="B21" s="405" t="s">
        <v>208</v>
      </c>
      <c r="C21" s="405"/>
      <c r="D21" s="90">
        <v>1</v>
      </c>
      <c r="E21" s="405" t="s">
        <v>209</v>
      </c>
      <c r="F21" s="405"/>
      <c r="G21" s="405"/>
      <c r="H21" s="76"/>
      <c r="I21" s="569"/>
      <c r="J21" s="569"/>
      <c r="K21" s="569"/>
      <c r="L21" s="76"/>
      <c r="M21" s="570"/>
      <c r="N21" s="570"/>
      <c r="O21" s="570"/>
      <c r="P21" s="76"/>
      <c r="Q21" s="402"/>
      <c r="R21" s="402"/>
      <c r="S21" s="402"/>
      <c r="T21" s="76"/>
      <c r="U21" s="77">
        <f t="shared" si="0"/>
        <v>0</v>
      </c>
    </row>
    <row r="22" spans="1:30" ht="35.1" customHeight="1" x14ac:dyDescent="0.15">
      <c r="A22" s="74" t="s">
        <v>210</v>
      </c>
      <c r="B22" s="405" t="s">
        <v>211</v>
      </c>
      <c r="C22" s="405"/>
      <c r="D22" s="90">
        <v>1</v>
      </c>
      <c r="E22" s="405" t="s">
        <v>212</v>
      </c>
      <c r="F22" s="405"/>
      <c r="G22" s="405"/>
      <c r="H22" s="80"/>
      <c r="I22" s="405" t="s">
        <v>213</v>
      </c>
      <c r="J22" s="405"/>
      <c r="K22" s="405"/>
      <c r="L22" s="80"/>
      <c r="M22" s="402"/>
      <c r="N22" s="402"/>
      <c r="O22" s="402"/>
      <c r="P22" s="76"/>
      <c r="Q22" s="402"/>
      <c r="R22" s="402"/>
      <c r="S22" s="402"/>
      <c r="T22" s="76"/>
      <c r="U22" s="77">
        <f t="shared" si="0"/>
        <v>0</v>
      </c>
    </row>
    <row r="23" spans="1:30" ht="35.1" customHeight="1" x14ac:dyDescent="0.15">
      <c r="A23" s="74" t="s">
        <v>214</v>
      </c>
      <c r="B23" s="405" t="s">
        <v>20</v>
      </c>
      <c r="C23" s="405"/>
      <c r="D23" s="90">
        <v>6</v>
      </c>
      <c r="E23" s="405" t="s">
        <v>215</v>
      </c>
      <c r="F23" s="405"/>
      <c r="G23" s="405"/>
      <c r="H23" s="80"/>
      <c r="I23" s="402"/>
      <c r="J23" s="402"/>
      <c r="K23" s="402"/>
      <c r="L23" s="76"/>
      <c r="M23" s="402"/>
      <c r="N23" s="402"/>
      <c r="O23" s="402"/>
      <c r="P23" s="76"/>
      <c r="Q23" s="402"/>
      <c r="R23" s="402"/>
      <c r="S23" s="402"/>
      <c r="T23" s="76"/>
      <c r="U23" s="77">
        <f t="shared" si="0"/>
        <v>0</v>
      </c>
      <c r="AD23" s="626"/>
    </row>
    <row r="24" spans="1:30" ht="35.1" customHeight="1" thickBot="1" x14ac:dyDescent="0.2">
      <c r="A24" s="83" t="s">
        <v>216</v>
      </c>
      <c r="B24" s="575" t="s">
        <v>217</v>
      </c>
      <c r="C24" s="412"/>
      <c r="D24" s="92">
        <v>6</v>
      </c>
      <c r="E24" s="412" t="s">
        <v>215</v>
      </c>
      <c r="F24" s="412"/>
      <c r="G24" s="412"/>
      <c r="H24" s="94"/>
      <c r="I24" s="401"/>
      <c r="J24" s="401"/>
      <c r="K24" s="401"/>
      <c r="L24" s="84"/>
      <c r="M24" s="401"/>
      <c r="N24" s="401"/>
      <c r="O24" s="401"/>
      <c r="P24" s="84"/>
      <c r="Q24" s="401"/>
      <c r="R24" s="401"/>
      <c r="S24" s="401"/>
      <c r="T24" s="93"/>
      <c r="U24" s="86">
        <f t="shared" si="0"/>
        <v>0</v>
      </c>
    </row>
    <row r="25" spans="1:30" ht="19.5" customHeight="1" thickBot="1" x14ac:dyDescent="0.2">
      <c r="A25" s="576" t="s">
        <v>218</v>
      </c>
      <c r="B25" s="577"/>
      <c r="C25" s="577"/>
      <c r="D25" s="577"/>
      <c r="E25" s="577"/>
      <c r="F25" s="577"/>
      <c r="G25" s="577"/>
      <c r="H25" s="577"/>
      <c r="I25" s="577"/>
      <c r="J25" s="577"/>
      <c r="K25" s="577"/>
      <c r="L25" s="577"/>
      <c r="M25" s="577"/>
      <c r="N25" s="577"/>
      <c r="O25" s="577"/>
      <c r="P25" s="577"/>
      <c r="Q25" s="577"/>
      <c r="R25" s="577"/>
      <c r="S25" s="577"/>
      <c r="T25" s="577"/>
      <c r="U25" s="82">
        <f>SUM(U16:U24)</f>
        <v>0</v>
      </c>
    </row>
    <row r="26" spans="1:30" ht="35.1" customHeight="1" x14ac:dyDescent="0.15">
      <c r="A26" s="18"/>
      <c r="B26" s="18"/>
      <c r="C26" s="18"/>
      <c r="D26" s="18"/>
      <c r="E26" s="18"/>
      <c r="F26" s="18"/>
      <c r="G26" s="18"/>
      <c r="H26" s="18"/>
      <c r="I26" s="18"/>
      <c r="J26" s="18"/>
      <c r="K26" s="18"/>
      <c r="L26" s="18"/>
      <c r="M26" s="18"/>
      <c r="N26" s="18"/>
      <c r="O26" s="18"/>
      <c r="P26" s="18"/>
      <c r="Q26" s="18"/>
      <c r="R26" s="18"/>
      <c r="S26" s="18"/>
      <c r="T26" s="18"/>
    </row>
    <row r="27" spans="1:30" ht="18" customHeight="1" x14ac:dyDescent="0.15">
      <c r="A27" s="19"/>
      <c r="B27" s="565" t="s">
        <v>219</v>
      </c>
      <c r="C27" s="565"/>
      <c r="D27" s="565"/>
      <c r="E27" s="565"/>
      <c r="F27" s="565"/>
      <c r="G27" s="565"/>
      <c r="H27" s="565"/>
      <c r="I27" s="565"/>
      <c r="J27" s="565"/>
      <c r="K27" s="565"/>
      <c r="L27" s="565"/>
      <c r="M27" s="565"/>
      <c r="N27" s="565"/>
      <c r="O27" s="565"/>
      <c r="P27" s="565"/>
      <c r="Q27" s="565"/>
      <c r="R27" s="565"/>
      <c r="S27" s="565"/>
      <c r="T27" s="565"/>
    </row>
    <row r="28" spans="1:30" x14ac:dyDescent="0.15">
      <c r="B28" s="565"/>
      <c r="C28" s="565"/>
      <c r="D28" s="565"/>
      <c r="E28" s="565"/>
      <c r="F28" s="565"/>
      <c r="G28" s="565"/>
      <c r="H28" s="565"/>
      <c r="I28" s="565"/>
      <c r="J28" s="565"/>
      <c r="K28" s="565"/>
      <c r="L28" s="565"/>
      <c r="M28" s="565"/>
      <c r="N28" s="565"/>
      <c r="O28" s="565"/>
      <c r="P28" s="565"/>
      <c r="Q28" s="565"/>
      <c r="R28" s="565"/>
      <c r="S28" s="565"/>
      <c r="T28" s="565"/>
    </row>
    <row r="29" spans="1:30" ht="13.5" customHeight="1" x14ac:dyDescent="0.15">
      <c r="B29" s="565"/>
      <c r="C29" s="565"/>
      <c r="D29" s="565"/>
      <c r="E29" s="565"/>
      <c r="F29" s="565"/>
      <c r="G29" s="565"/>
      <c r="H29" s="565"/>
      <c r="I29" s="565"/>
      <c r="J29" s="565"/>
      <c r="K29" s="565"/>
      <c r="L29" s="565"/>
      <c r="M29" s="565"/>
      <c r="N29" s="565"/>
      <c r="O29" s="565"/>
      <c r="P29" s="565"/>
      <c r="Q29" s="565"/>
      <c r="R29" s="565"/>
      <c r="S29" s="565"/>
      <c r="T29" s="565"/>
    </row>
    <row r="30" spans="1:30" x14ac:dyDescent="0.15">
      <c r="B30" s="565"/>
      <c r="C30" s="565"/>
      <c r="D30" s="565"/>
      <c r="E30" s="565"/>
      <c r="F30" s="565"/>
      <c r="G30" s="565"/>
      <c r="H30" s="565"/>
      <c r="I30" s="565"/>
      <c r="J30" s="565"/>
      <c r="K30" s="565"/>
      <c r="L30" s="565"/>
      <c r="M30" s="565"/>
      <c r="N30" s="565"/>
      <c r="O30" s="565"/>
      <c r="P30" s="565"/>
      <c r="Q30" s="565"/>
      <c r="R30" s="565"/>
      <c r="S30" s="565"/>
      <c r="T30" s="565"/>
    </row>
    <row r="31" spans="1:30" x14ac:dyDescent="0.15">
      <c r="B31" s="565"/>
      <c r="C31" s="565"/>
      <c r="D31" s="565"/>
      <c r="E31" s="565"/>
      <c r="F31" s="565"/>
      <c r="G31" s="565"/>
      <c r="H31" s="565"/>
      <c r="I31" s="565"/>
      <c r="J31" s="565"/>
      <c r="K31" s="565"/>
      <c r="L31" s="565"/>
      <c r="M31" s="565"/>
      <c r="N31" s="565"/>
      <c r="O31" s="565"/>
      <c r="P31" s="565"/>
      <c r="Q31" s="565"/>
      <c r="R31" s="565"/>
      <c r="S31" s="565"/>
      <c r="T31" s="565"/>
    </row>
    <row r="32" spans="1:30" x14ac:dyDescent="0.15">
      <c r="B32" s="565"/>
      <c r="C32" s="565"/>
      <c r="D32" s="565"/>
      <c r="E32" s="565"/>
      <c r="F32" s="565"/>
      <c r="G32" s="565"/>
      <c r="H32" s="565"/>
      <c r="I32" s="565"/>
      <c r="J32" s="565"/>
      <c r="K32" s="565"/>
      <c r="L32" s="565"/>
      <c r="M32" s="565"/>
      <c r="N32" s="565"/>
      <c r="O32" s="565"/>
      <c r="P32" s="565"/>
      <c r="Q32" s="565"/>
      <c r="R32" s="565"/>
      <c r="S32" s="565"/>
      <c r="T32" s="565"/>
    </row>
    <row r="33" spans="2:20" ht="19.5" customHeight="1" x14ac:dyDescent="0.15">
      <c r="B33" s="565"/>
      <c r="C33" s="565"/>
      <c r="D33" s="565"/>
      <c r="E33" s="565"/>
      <c r="F33" s="565"/>
      <c r="G33" s="565"/>
      <c r="H33" s="565"/>
      <c r="I33" s="565"/>
      <c r="J33" s="565"/>
      <c r="K33" s="565"/>
      <c r="L33" s="565"/>
      <c r="M33" s="565"/>
      <c r="N33" s="565"/>
      <c r="O33" s="565"/>
      <c r="P33" s="565"/>
      <c r="Q33" s="565"/>
      <c r="R33" s="565"/>
      <c r="S33" s="565"/>
      <c r="T33" s="565"/>
    </row>
    <row r="34" spans="2:20" x14ac:dyDescent="0.15">
      <c r="B34" s="22"/>
      <c r="C34" s="22"/>
      <c r="D34" s="22"/>
      <c r="E34" s="22"/>
      <c r="F34" s="22"/>
      <c r="G34" s="22"/>
      <c r="H34" s="22"/>
      <c r="I34" s="22"/>
      <c r="J34" s="22"/>
      <c r="K34" s="22"/>
      <c r="L34" s="22"/>
      <c r="M34" s="22"/>
      <c r="N34" s="22"/>
      <c r="O34" s="22"/>
      <c r="P34" s="22"/>
      <c r="Q34" s="22"/>
      <c r="R34" s="22"/>
      <c r="S34" s="22"/>
      <c r="T34" s="22"/>
    </row>
    <row r="35" spans="2:20" x14ac:dyDescent="0.15">
      <c r="B35" s="7"/>
      <c r="C35" s="7"/>
      <c r="D35" s="7"/>
      <c r="E35" s="7"/>
      <c r="F35" s="7"/>
      <c r="G35" s="7"/>
      <c r="H35" s="7"/>
      <c r="I35" s="7"/>
      <c r="J35" s="7"/>
      <c r="K35" s="7"/>
      <c r="L35" s="7"/>
      <c r="M35" s="7"/>
      <c r="N35" s="7"/>
      <c r="O35" s="7"/>
      <c r="P35" s="7"/>
    </row>
    <row r="36" spans="2:20" x14ac:dyDescent="0.15">
      <c r="B36" s="7"/>
      <c r="C36" s="7"/>
      <c r="D36" s="7"/>
      <c r="E36" s="7"/>
      <c r="F36" s="7"/>
      <c r="G36" s="7"/>
      <c r="H36" s="7"/>
      <c r="I36" s="7"/>
      <c r="J36" s="7"/>
      <c r="K36" s="7"/>
      <c r="L36" s="7"/>
      <c r="M36" s="7"/>
      <c r="N36" s="7"/>
      <c r="O36" s="7"/>
      <c r="P36" s="7"/>
    </row>
    <row r="37" spans="2:20" x14ac:dyDescent="0.15">
      <c r="B37" s="7"/>
      <c r="C37" s="7"/>
      <c r="D37" s="7"/>
      <c r="E37" s="7"/>
      <c r="F37" s="7"/>
      <c r="G37" s="7"/>
      <c r="H37" s="7"/>
      <c r="I37" s="7"/>
      <c r="J37" s="7"/>
      <c r="K37" s="7"/>
      <c r="L37" s="7"/>
      <c r="M37" s="7"/>
      <c r="N37" s="7"/>
      <c r="O37" s="7"/>
      <c r="P37" s="7"/>
    </row>
    <row r="38" spans="2:20" x14ac:dyDescent="0.15">
      <c r="B38" s="7"/>
      <c r="C38" s="7"/>
      <c r="D38" s="7"/>
      <c r="E38" s="7"/>
      <c r="F38" s="7"/>
      <c r="G38" s="7"/>
      <c r="H38" s="7"/>
      <c r="I38" s="7"/>
      <c r="J38" s="7"/>
      <c r="K38" s="7"/>
      <c r="L38" s="7"/>
      <c r="M38" s="7"/>
      <c r="N38" s="7"/>
      <c r="O38" s="7"/>
      <c r="P38" s="7"/>
    </row>
    <row r="39" spans="2:20" x14ac:dyDescent="0.15">
      <c r="B39" s="21"/>
      <c r="C39" s="21"/>
      <c r="D39" s="21"/>
      <c r="E39" s="21"/>
      <c r="F39" s="21"/>
      <c r="G39" s="21"/>
      <c r="H39" s="21"/>
      <c r="I39" s="21"/>
      <c r="J39" s="21"/>
      <c r="K39" s="21"/>
      <c r="L39" s="21"/>
      <c r="M39" s="21"/>
      <c r="N39" s="21"/>
      <c r="O39" s="21"/>
      <c r="P39" s="21"/>
    </row>
    <row r="40" spans="2:20" x14ac:dyDescent="0.15">
      <c r="B40" s="21"/>
      <c r="C40" s="21"/>
      <c r="D40" s="21"/>
      <c r="E40" s="21"/>
      <c r="F40" s="21"/>
      <c r="G40" s="21"/>
      <c r="H40" s="21"/>
      <c r="I40" s="21"/>
      <c r="J40" s="21"/>
      <c r="K40" s="21"/>
      <c r="L40" s="21"/>
      <c r="M40" s="21"/>
      <c r="N40" s="21"/>
      <c r="O40" s="21"/>
      <c r="P40" s="21"/>
    </row>
  </sheetData>
  <mergeCells count="64">
    <mergeCell ref="A13:C15"/>
    <mergeCell ref="D13:D15"/>
    <mergeCell ref="B3:T4"/>
    <mergeCell ref="B16:C16"/>
    <mergeCell ref="E16:G16"/>
    <mergeCell ref="I16:K16"/>
    <mergeCell ref="M16:O16"/>
    <mergeCell ref="B17:C17"/>
    <mergeCell ref="E17:G17"/>
    <mergeCell ref="I17:K17"/>
    <mergeCell ref="M17:O17"/>
    <mergeCell ref="B18:C18"/>
    <mergeCell ref="E18:G18"/>
    <mergeCell ref="I18:K18"/>
    <mergeCell ref="M18:O18"/>
    <mergeCell ref="B19:C19"/>
    <mergeCell ref="E19:G19"/>
    <mergeCell ref="I19:K19"/>
    <mergeCell ref="M19:O19"/>
    <mergeCell ref="B20:C20"/>
    <mergeCell ref="E20:G20"/>
    <mergeCell ref="I20:K20"/>
    <mergeCell ref="M20:O20"/>
    <mergeCell ref="B23:C23"/>
    <mergeCell ref="E23:G23"/>
    <mergeCell ref="I23:K23"/>
    <mergeCell ref="M23:O23"/>
    <mergeCell ref="B22:C22"/>
    <mergeCell ref="B24:C24"/>
    <mergeCell ref="E24:G24"/>
    <mergeCell ref="I24:K24"/>
    <mergeCell ref="M24:O24"/>
    <mergeCell ref="A25:T25"/>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s>
  <phoneticPr fontId="1"/>
  <dataValidations count="1">
    <dataValidation type="list" allowBlank="1" showInputMessage="1" showErrorMessage="1" sqref="L16 P16 T16 H18:H20 L18:L19 P18:P20 T18 H22:H24 L22" xr:uid="{00000000-0002-0000-0F00-000000000000}">
      <formula1>"○"</formula1>
    </dataValidation>
  </dataValidations>
  <pageMargins left="0.7" right="0.7" top="0.75" bottom="0.75" header="0.3" footer="0.3"/>
  <pageSetup paperSize="9" scale="96"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AD37"/>
  <sheetViews>
    <sheetView zoomScaleNormal="100" workbookViewId="0">
      <selection activeCell="B24" sqref="B24:T25"/>
    </sheetView>
  </sheetViews>
  <sheetFormatPr defaultRowHeight="13.5" x14ac:dyDescent="0.15"/>
  <cols>
    <col min="1" max="1" width="3.625" style="2" customWidth="1"/>
    <col min="2" max="2" width="8.625" style="2" customWidth="1"/>
    <col min="3" max="3" width="6.625" style="2" customWidth="1"/>
    <col min="4" max="20" width="3.625" style="2" customWidth="1"/>
    <col min="21" max="21" width="8.625" style="2" customWidth="1"/>
    <col min="22" max="16384" width="9" style="2"/>
  </cols>
  <sheetData>
    <row r="1" spans="1:21" x14ac:dyDescent="0.15">
      <c r="A1" s="1" t="s">
        <v>388</v>
      </c>
    </row>
    <row r="2" spans="1:21" ht="18.95" customHeight="1" x14ac:dyDescent="0.15">
      <c r="B2" s="282" t="s">
        <v>224</v>
      </c>
      <c r="C2" s="282"/>
      <c r="D2" s="282"/>
      <c r="E2" s="282"/>
      <c r="F2" s="282"/>
      <c r="G2" s="282"/>
      <c r="H2" s="282"/>
      <c r="I2" s="282"/>
      <c r="J2" s="282"/>
      <c r="K2" s="282"/>
      <c r="L2" s="282"/>
      <c r="M2" s="282"/>
      <c r="N2" s="282"/>
      <c r="O2" s="282"/>
      <c r="P2" s="282"/>
      <c r="Q2" s="282"/>
      <c r="R2" s="282"/>
      <c r="S2" s="282"/>
      <c r="T2" s="282"/>
    </row>
    <row r="3" spans="1:21" ht="15" customHeight="1" x14ac:dyDescent="0.15">
      <c r="B3" s="374" t="s">
        <v>225</v>
      </c>
      <c r="C3" s="374"/>
      <c r="D3" s="374"/>
      <c r="E3" s="374"/>
      <c r="F3" s="374"/>
      <c r="G3" s="374"/>
      <c r="H3" s="374"/>
      <c r="I3" s="374"/>
      <c r="J3" s="374"/>
      <c r="K3" s="374"/>
      <c r="L3" s="374"/>
      <c r="M3" s="374"/>
      <c r="N3" s="374"/>
      <c r="O3" s="374"/>
      <c r="P3" s="374"/>
      <c r="Q3" s="374"/>
      <c r="R3" s="374"/>
      <c r="S3" s="374"/>
      <c r="T3" s="374"/>
    </row>
    <row r="4" spans="1:21" ht="20.100000000000001" customHeight="1" x14ac:dyDescent="0.15">
      <c r="B4" s="374"/>
      <c r="C4" s="374"/>
      <c r="D4" s="374"/>
      <c r="E4" s="374"/>
      <c r="F4" s="374"/>
      <c r="G4" s="374"/>
      <c r="H4" s="374"/>
      <c r="I4" s="374"/>
      <c r="J4" s="374"/>
      <c r="K4" s="374"/>
      <c r="L4" s="374"/>
      <c r="M4" s="374"/>
      <c r="N4" s="374"/>
      <c r="O4" s="374"/>
      <c r="P4" s="374"/>
      <c r="Q4" s="374"/>
      <c r="R4" s="374"/>
      <c r="S4" s="374"/>
      <c r="T4" s="374"/>
    </row>
    <row r="5" spans="1:21" ht="18" customHeight="1" thickBot="1" x14ac:dyDescent="0.2"/>
    <row r="6" spans="1:21" ht="18" customHeight="1" x14ac:dyDescent="0.15">
      <c r="B6" s="370" t="s">
        <v>9</v>
      </c>
      <c r="C6" s="371"/>
      <c r="D6" s="371"/>
      <c r="E6" s="371"/>
      <c r="F6" s="371"/>
      <c r="G6" s="371"/>
      <c r="H6" s="371"/>
      <c r="I6" s="371"/>
      <c r="J6" s="371"/>
      <c r="K6" s="371"/>
      <c r="L6" s="371"/>
      <c r="M6" s="371"/>
      <c r="N6" s="371"/>
      <c r="O6" s="371"/>
      <c r="P6" s="371"/>
      <c r="Q6" s="371"/>
      <c r="R6" s="371"/>
      <c r="S6" s="371"/>
      <c r="T6" s="372"/>
    </row>
    <row r="7" spans="1:21" ht="18" customHeight="1" x14ac:dyDescent="0.15">
      <c r="B7" s="373"/>
      <c r="C7" s="374"/>
      <c r="D7" s="374"/>
      <c r="E7" s="374"/>
      <c r="F7" s="374"/>
      <c r="G7" s="374"/>
      <c r="H7" s="374"/>
      <c r="I7" s="374"/>
      <c r="J7" s="374"/>
      <c r="K7" s="374"/>
      <c r="L7" s="374"/>
      <c r="M7" s="374"/>
      <c r="N7" s="374"/>
      <c r="O7" s="374"/>
      <c r="P7" s="374"/>
      <c r="Q7" s="374"/>
      <c r="R7" s="374"/>
      <c r="S7" s="374"/>
      <c r="T7" s="375"/>
    </row>
    <row r="8" spans="1:21" ht="18" customHeight="1" thickBot="1" x14ac:dyDescent="0.2">
      <c r="B8" s="376"/>
      <c r="C8" s="377"/>
      <c r="D8" s="377"/>
      <c r="E8" s="377"/>
      <c r="F8" s="377"/>
      <c r="G8" s="377"/>
      <c r="H8" s="377"/>
      <c r="I8" s="377"/>
      <c r="J8" s="377"/>
      <c r="K8" s="377"/>
      <c r="L8" s="377"/>
      <c r="M8" s="377"/>
      <c r="N8" s="377"/>
      <c r="O8" s="377"/>
      <c r="P8" s="377"/>
      <c r="Q8" s="377"/>
      <c r="R8" s="377"/>
      <c r="S8" s="377"/>
      <c r="T8" s="378"/>
    </row>
    <row r="9" spans="1:21" ht="18" customHeight="1" thickBot="1" x14ac:dyDescent="0.2">
      <c r="B9" s="379" t="s">
        <v>19</v>
      </c>
      <c r="C9" s="380"/>
      <c r="D9" s="380"/>
      <c r="E9" s="380"/>
      <c r="F9" s="380"/>
      <c r="G9" s="380"/>
      <c r="H9" s="380"/>
      <c r="I9" s="380"/>
      <c r="J9" s="380"/>
      <c r="K9" s="380"/>
      <c r="L9" s="380"/>
      <c r="M9" s="380"/>
      <c r="N9" s="380"/>
      <c r="O9" s="380"/>
      <c r="P9" s="380"/>
      <c r="Q9" s="380"/>
      <c r="R9" s="380"/>
      <c r="S9" s="380"/>
      <c r="T9" s="381"/>
    </row>
    <row r="10" spans="1:21" ht="18" customHeight="1" thickBot="1" x14ac:dyDescent="0.2">
      <c r="B10" s="379" t="s">
        <v>10</v>
      </c>
      <c r="C10" s="380"/>
      <c r="D10" s="380"/>
      <c r="E10" s="380"/>
      <c r="F10" s="380"/>
      <c r="G10" s="380"/>
      <c r="H10" s="380"/>
      <c r="I10" s="380"/>
      <c r="J10" s="380"/>
      <c r="K10" s="380"/>
      <c r="L10" s="380"/>
      <c r="M10" s="380"/>
      <c r="N10" s="380"/>
      <c r="O10" s="380"/>
      <c r="P10" s="380"/>
      <c r="Q10" s="380"/>
      <c r="R10" s="380"/>
      <c r="S10" s="380"/>
      <c r="T10" s="381"/>
    </row>
    <row r="11" spans="1:21" x14ac:dyDescent="0.15">
      <c r="B11" s="1"/>
    </row>
    <row r="12" spans="1:21" ht="17.25" customHeight="1" thickBot="1" x14ac:dyDescent="0.2"/>
    <row r="13" spans="1:21" ht="15" customHeight="1" x14ac:dyDescent="0.15">
      <c r="A13" s="440" t="s">
        <v>397</v>
      </c>
      <c r="B13" s="441"/>
      <c r="C13" s="442"/>
      <c r="D13" s="429" t="s">
        <v>172</v>
      </c>
      <c r="E13" s="432" t="s">
        <v>173</v>
      </c>
      <c r="F13" s="432"/>
      <c r="G13" s="432"/>
      <c r="H13" s="432"/>
      <c r="I13" s="432"/>
      <c r="J13" s="432"/>
      <c r="K13" s="432"/>
      <c r="L13" s="432"/>
      <c r="M13" s="432"/>
      <c r="N13" s="432"/>
      <c r="O13" s="432"/>
      <c r="P13" s="432"/>
      <c r="Q13" s="432"/>
      <c r="R13" s="432"/>
      <c r="S13" s="432"/>
      <c r="T13" s="432"/>
      <c r="U13" s="571" t="s">
        <v>120</v>
      </c>
    </row>
    <row r="14" spans="1:21" ht="15" customHeight="1" x14ac:dyDescent="0.15">
      <c r="A14" s="443"/>
      <c r="B14" s="444"/>
      <c r="C14" s="445"/>
      <c r="D14" s="430"/>
      <c r="E14" s="425" t="s">
        <v>226</v>
      </c>
      <c r="F14" s="426"/>
      <c r="G14" s="427"/>
      <c r="H14" s="69" t="s">
        <v>227</v>
      </c>
      <c r="I14" s="425" t="s">
        <v>228</v>
      </c>
      <c r="J14" s="426"/>
      <c r="K14" s="427"/>
      <c r="L14" s="69" t="s">
        <v>227</v>
      </c>
      <c r="M14" s="425" t="s">
        <v>229</v>
      </c>
      <c r="N14" s="426"/>
      <c r="O14" s="427"/>
      <c r="P14" s="69" t="s">
        <v>227</v>
      </c>
      <c r="Q14" s="425" t="s">
        <v>230</v>
      </c>
      <c r="R14" s="426"/>
      <c r="S14" s="427"/>
      <c r="T14" s="69" t="s">
        <v>227</v>
      </c>
      <c r="U14" s="572"/>
    </row>
    <row r="15" spans="1:21" ht="15" customHeight="1" thickBot="1" x14ac:dyDescent="0.2">
      <c r="A15" s="446"/>
      <c r="B15" s="323"/>
      <c r="C15" s="324"/>
      <c r="D15" s="431"/>
      <c r="E15" s="422" t="s">
        <v>231</v>
      </c>
      <c r="F15" s="423"/>
      <c r="G15" s="424"/>
      <c r="H15" s="81" t="s">
        <v>232</v>
      </c>
      <c r="I15" s="422" t="s">
        <v>233</v>
      </c>
      <c r="J15" s="423"/>
      <c r="K15" s="424"/>
      <c r="L15" s="81" t="s">
        <v>232</v>
      </c>
      <c r="M15" s="422" t="s">
        <v>234</v>
      </c>
      <c r="N15" s="423"/>
      <c r="O15" s="424"/>
      <c r="P15" s="81" t="s">
        <v>232</v>
      </c>
      <c r="Q15" s="422" t="s">
        <v>235</v>
      </c>
      <c r="R15" s="423"/>
      <c r="S15" s="424"/>
      <c r="T15" s="81" t="s">
        <v>232</v>
      </c>
      <c r="U15" s="573"/>
    </row>
    <row r="16" spans="1:21" ht="35.1" customHeight="1" x14ac:dyDescent="0.15">
      <c r="A16" s="71" t="s">
        <v>236</v>
      </c>
      <c r="B16" s="432" t="s">
        <v>185</v>
      </c>
      <c r="C16" s="432"/>
      <c r="D16" s="91">
        <v>4</v>
      </c>
      <c r="E16" s="432" t="s">
        <v>237</v>
      </c>
      <c r="F16" s="432"/>
      <c r="G16" s="432"/>
      <c r="H16" s="72"/>
      <c r="I16" s="432" t="s">
        <v>238</v>
      </c>
      <c r="J16" s="432"/>
      <c r="K16" s="432"/>
      <c r="L16" s="72"/>
      <c r="M16" s="432" t="s">
        <v>239</v>
      </c>
      <c r="N16" s="432"/>
      <c r="O16" s="432"/>
      <c r="P16" s="72"/>
      <c r="Q16" s="594" t="s">
        <v>240</v>
      </c>
      <c r="R16" s="595"/>
      <c r="S16" s="596"/>
      <c r="T16" s="72"/>
      <c r="U16" s="73">
        <f>IF(AND(H16="",L16="",P16="",T16=""),0,IF(H16="○",D16*1,IF(L16="○",D16*2,IF(P16="○",D16*3,D16*5))))</f>
        <v>0</v>
      </c>
    </row>
    <row r="17" spans="1:30" ht="35.1" customHeight="1" x14ac:dyDescent="0.15">
      <c r="A17" s="74" t="s">
        <v>241</v>
      </c>
      <c r="B17" s="405" t="s">
        <v>193</v>
      </c>
      <c r="C17" s="405"/>
      <c r="D17" s="90">
        <v>1</v>
      </c>
      <c r="E17" s="597" t="s">
        <v>242</v>
      </c>
      <c r="F17" s="598"/>
      <c r="G17" s="599"/>
      <c r="H17" s="80"/>
      <c r="I17" s="600" t="s">
        <v>243</v>
      </c>
      <c r="J17" s="582"/>
      <c r="K17" s="581"/>
      <c r="L17" s="80"/>
      <c r="M17" s="405" t="s">
        <v>196</v>
      </c>
      <c r="N17" s="405"/>
      <c r="O17" s="405"/>
      <c r="P17" s="80"/>
      <c r="Q17" s="597" t="s">
        <v>244</v>
      </c>
      <c r="R17" s="601"/>
      <c r="S17" s="602"/>
      <c r="T17" s="80"/>
      <c r="U17" s="77">
        <f t="shared" ref="U17:U21" si="0">IF(AND(H17="",L17="",P17="",T17=""),0,IF(H17="○",D17*1,IF(L17="○",D17*2,IF(P17="○",D17*3,D17*5))))</f>
        <v>0</v>
      </c>
    </row>
    <row r="18" spans="1:30" ht="35.1" customHeight="1" x14ac:dyDescent="0.15">
      <c r="A18" s="74" t="s">
        <v>245</v>
      </c>
      <c r="B18" s="405" t="s">
        <v>199</v>
      </c>
      <c r="C18" s="405"/>
      <c r="D18" s="90">
        <v>1</v>
      </c>
      <c r="E18" s="405" t="s">
        <v>246</v>
      </c>
      <c r="F18" s="405"/>
      <c r="G18" s="405"/>
      <c r="H18" s="80"/>
      <c r="I18" s="405" t="s">
        <v>201</v>
      </c>
      <c r="J18" s="405"/>
      <c r="K18" s="405"/>
      <c r="L18" s="80"/>
      <c r="M18" s="405" t="s">
        <v>202</v>
      </c>
      <c r="N18" s="405"/>
      <c r="O18" s="405"/>
      <c r="P18" s="80"/>
      <c r="Q18" s="402"/>
      <c r="R18" s="402"/>
      <c r="S18" s="402"/>
      <c r="T18" s="76"/>
      <c r="U18" s="77">
        <f t="shared" si="0"/>
        <v>0</v>
      </c>
    </row>
    <row r="19" spans="1:30" ht="35.1" customHeight="1" x14ac:dyDescent="0.15">
      <c r="A19" s="74" t="s">
        <v>247</v>
      </c>
      <c r="B19" s="405" t="s">
        <v>204</v>
      </c>
      <c r="C19" s="405"/>
      <c r="D19" s="90">
        <v>1</v>
      </c>
      <c r="E19" s="580" t="s">
        <v>205</v>
      </c>
      <c r="F19" s="582"/>
      <c r="G19" s="581"/>
      <c r="H19" s="80"/>
      <c r="I19" s="583"/>
      <c r="J19" s="584"/>
      <c r="K19" s="585"/>
      <c r="L19" s="76"/>
      <c r="M19" s="580" t="s">
        <v>206</v>
      </c>
      <c r="N19" s="582"/>
      <c r="O19" s="581"/>
      <c r="P19" s="80"/>
      <c r="Q19" s="402"/>
      <c r="R19" s="402"/>
      <c r="S19" s="402"/>
      <c r="T19" s="76"/>
      <c r="U19" s="77">
        <f t="shared" si="0"/>
        <v>0</v>
      </c>
    </row>
    <row r="20" spans="1:30" ht="35.1" customHeight="1" x14ac:dyDescent="0.15">
      <c r="A20" s="74" t="s">
        <v>248</v>
      </c>
      <c r="B20" s="580" t="s">
        <v>211</v>
      </c>
      <c r="C20" s="581"/>
      <c r="D20" s="90">
        <v>1</v>
      </c>
      <c r="E20" s="580" t="s">
        <v>212</v>
      </c>
      <c r="F20" s="582"/>
      <c r="G20" s="581"/>
      <c r="H20" s="80"/>
      <c r="I20" s="580" t="s">
        <v>213</v>
      </c>
      <c r="J20" s="582"/>
      <c r="K20" s="581"/>
      <c r="L20" s="80"/>
      <c r="M20" s="583"/>
      <c r="N20" s="584"/>
      <c r="O20" s="585"/>
      <c r="P20" s="76"/>
      <c r="Q20" s="583"/>
      <c r="R20" s="584"/>
      <c r="S20" s="585"/>
      <c r="T20" s="78"/>
      <c r="U20" s="77">
        <f t="shared" si="0"/>
        <v>0</v>
      </c>
    </row>
    <row r="21" spans="1:30" ht="35.1" customHeight="1" thickBot="1" x14ac:dyDescent="0.2">
      <c r="A21" s="83" t="s">
        <v>249</v>
      </c>
      <c r="B21" s="586" t="s">
        <v>217</v>
      </c>
      <c r="C21" s="587"/>
      <c r="D21" s="92">
        <v>2</v>
      </c>
      <c r="E21" s="588" t="s">
        <v>215</v>
      </c>
      <c r="F21" s="589"/>
      <c r="G21" s="590"/>
      <c r="H21" s="94"/>
      <c r="I21" s="591"/>
      <c r="J21" s="592"/>
      <c r="K21" s="593"/>
      <c r="L21" s="84"/>
      <c r="M21" s="591"/>
      <c r="N21" s="592"/>
      <c r="O21" s="593"/>
      <c r="P21" s="84"/>
      <c r="Q21" s="591"/>
      <c r="R21" s="592"/>
      <c r="S21" s="593"/>
      <c r="T21" s="85"/>
      <c r="U21" s="86">
        <f t="shared" si="0"/>
        <v>0</v>
      </c>
    </row>
    <row r="22" spans="1:30" ht="18.75" customHeight="1" thickBot="1" x14ac:dyDescent="0.2">
      <c r="A22" s="576" t="s">
        <v>250</v>
      </c>
      <c r="B22" s="577"/>
      <c r="C22" s="577"/>
      <c r="D22" s="577"/>
      <c r="E22" s="577"/>
      <c r="F22" s="577"/>
      <c r="G22" s="577"/>
      <c r="H22" s="577"/>
      <c r="I22" s="577"/>
      <c r="J22" s="577"/>
      <c r="K22" s="577"/>
      <c r="L22" s="577"/>
      <c r="M22" s="577"/>
      <c r="N22" s="577"/>
      <c r="O22" s="577"/>
      <c r="P22" s="577"/>
      <c r="Q22" s="577"/>
      <c r="R22" s="577"/>
      <c r="S22" s="577"/>
      <c r="T22" s="577"/>
      <c r="U22" s="82">
        <f>SUM(U16:U21)</f>
        <v>0</v>
      </c>
    </row>
    <row r="23" spans="1:30" ht="34.5" customHeight="1" x14ac:dyDescent="0.15">
      <c r="A23" s="18"/>
      <c r="B23" s="18"/>
      <c r="C23" s="18"/>
      <c r="D23" s="18"/>
      <c r="E23" s="18"/>
      <c r="F23" s="18"/>
      <c r="G23" s="18"/>
      <c r="H23" s="18"/>
      <c r="I23" s="18"/>
      <c r="J23" s="18"/>
      <c r="K23" s="18"/>
      <c r="L23" s="18"/>
      <c r="M23" s="18"/>
      <c r="N23" s="18"/>
      <c r="O23" s="18"/>
      <c r="P23" s="18"/>
      <c r="Q23" s="18"/>
      <c r="R23" s="18"/>
      <c r="S23" s="18"/>
      <c r="T23" s="18"/>
      <c r="AD23" s="626"/>
    </row>
    <row r="24" spans="1:30" ht="35.1" customHeight="1" x14ac:dyDescent="0.15">
      <c r="A24" s="19"/>
      <c r="B24" s="565" t="s">
        <v>251</v>
      </c>
      <c r="C24" s="565"/>
      <c r="D24" s="565"/>
      <c r="E24" s="565"/>
      <c r="F24" s="565"/>
      <c r="G24" s="565"/>
      <c r="H24" s="565"/>
      <c r="I24" s="565"/>
      <c r="J24" s="565"/>
      <c r="K24" s="565"/>
      <c r="L24" s="565"/>
      <c r="M24" s="565"/>
      <c r="N24" s="565"/>
      <c r="O24" s="565"/>
      <c r="P24" s="565"/>
      <c r="Q24" s="565"/>
      <c r="R24" s="565"/>
      <c r="S24" s="565"/>
      <c r="T24" s="565"/>
    </row>
    <row r="25" spans="1:30" ht="27.75" customHeight="1" x14ac:dyDescent="0.15">
      <c r="B25" s="565"/>
      <c r="C25" s="565"/>
      <c r="D25" s="565"/>
      <c r="E25" s="565"/>
      <c r="F25" s="565"/>
      <c r="G25" s="565"/>
      <c r="H25" s="565"/>
      <c r="I25" s="565"/>
      <c r="J25" s="565"/>
      <c r="K25" s="565"/>
      <c r="L25" s="565"/>
      <c r="M25" s="565"/>
      <c r="N25" s="565"/>
      <c r="O25" s="565"/>
      <c r="P25" s="565"/>
      <c r="Q25" s="565"/>
      <c r="R25" s="565"/>
      <c r="S25" s="565"/>
      <c r="T25" s="565"/>
    </row>
    <row r="26" spans="1:30" ht="13.5" customHeight="1" x14ac:dyDescent="0.15">
      <c r="B26" s="22"/>
      <c r="C26" s="22"/>
      <c r="D26" s="22"/>
      <c r="E26" s="22"/>
      <c r="F26" s="22"/>
      <c r="G26" s="22"/>
      <c r="H26" s="22"/>
      <c r="I26" s="22"/>
      <c r="J26" s="22"/>
      <c r="K26" s="22"/>
      <c r="L26" s="22"/>
      <c r="M26" s="22"/>
      <c r="N26" s="22"/>
      <c r="O26" s="22"/>
      <c r="P26" s="22"/>
      <c r="Q26" s="22"/>
      <c r="R26" s="22"/>
      <c r="S26" s="22"/>
      <c r="T26" s="22"/>
    </row>
    <row r="27" spans="1:30" x14ac:dyDescent="0.15">
      <c r="B27" s="22"/>
      <c r="C27" s="22"/>
      <c r="D27" s="22"/>
      <c r="E27" s="22"/>
      <c r="F27" s="22"/>
      <c r="G27" s="22"/>
      <c r="H27" s="22"/>
      <c r="I27" s="22"/>
      <c r="J27" s="22"/>
      <c r="K27" s="22"/>
      <c r="L27" s="22"/>
      <c r="M27" s="22"/>
      <c r="N27" s="22"/>
      <c r="O27" s="22"/>
      <c r="P27" s="22"/>
      <c r="Q27" s="22"/>
      <c r="R27" s="22"/>
      <c r="S27" s="22"/>
      <c r="T27" s="22"/>
    </row>
    <row r="28" spans="1:30" x14ac:dyDescent="0.15">
      <c r="B28" s="22"/>
      <c r="C28" s="22"/>
      <c r="D28" s="22"/>
      <c r="E28" s="22"/>
      <c r="F28" s="22"/>
      <c r="G28" s="22"/>
      <c r="H28" s="22"/>
      <c r="I28" s="22"/>
      <c r="J28" s="22"/>
      <c r="K28" s="22"/>
      <c r="L28" s="22"/>
      <c r="M28" s="22"/>
      <c r="N28" s="22"/>
      <c r="O28" s="22"/>
      <c r="P28" s="22"/>
      <c r="Q28" s="22"/>
      <c r="R28" s="22"/>
      <c r="S28" s="22"/>
      <c r="T28" s="22"/>
    </row>
    <row r="29" spans="1:30" x14ac:dyDescent="0.15">
      <c r="B29" s="22"/>
      <c r="C29" s="22"/>
      <c r="D29" s="22"/>
      <c r="E29" s="22"/>
      <c r="F29" s="22"/>
      <c r="G29" s="22"/>
      <c r="H29" s="22"/>
      <c r="I29" s="22"/>
      <c r="J29" s="22"/>
      <c r="K29" s="22"/>
      <c r="L29" s="22"/>
      <c r="M29" s="22"/>
      <c r="N29" s="22"/>
      <c r="O29" s="22"/>
      <c r="P29" s="22"/>
      <c r="Q29" s="22"/>
      <c r="R29" s="22"/>
      <c r="S29" s="22"/>
      <c r="T29" s="22"/>
    </row>
    <row r="30" spans="1:30" x14ac:dyDescent="0.15">
      <c r="B30" s="22"/>
      <c r="C30" s="22"/>
      <c r="D30" s="22"/>
      <c r="E30" s="22"/>
      <c r="F30" s="22"/>
      <c r="G30" s="22"/>
      <c r="H30" s="22"/>
      <c r="I30" s="22"/>
      <c r="J30" s="22"/>
      <c r="K30" s="22"/>
      <c r="L30" s="22"/>
      <c r="M30" s="22"/>
      <c r="N30" s="22"/>
      <c r="O30" s="22"/>
      <c r="P30" s="22"/>
      <c r="Q30" s="22"/>
      <c r="R30" s="22"/>
      <c r="S30" s="22"/>
      <c r="T30" s="22"/>
    </row>
    <row r="31" spans="1:30" x14ac:dyDescent="0.15">
      <c r="B31" s="22"/>
      <c r="C31" s="22"/>
      <c r="D31" s="22"/>
      <c r="E31" s="22"/>
      <c r="F31" s="22"/>
      <c r="G31" s="22"/>
      <c r="H31" s="22"/>
      <c r="I31" s="22"/>
      <c r="J31" s="22"/>
      <c r="K31" s="22"/>
      <c r="L31" s="22"/>
      <c r="M31" s="22"/>
      <c r="N31" s="22"/>
      <c r="O31" s="22"/>
      <c r="P31" s="22"/>
      <c r="Q31" s="22"/>
      <c r="R31" s="22"/>
      <c r="S31" s="22"/>
      <c r="T31" s="22"/>
    </row>
    <row r="32" spans="1:30" x14ac:dyDescent="0.15">
      <c r="B32" s="7"/>
      <c r="C32" s="7"/>
      <c r="D32" s="7"/>
      <c r="E32" s="7"/>
      <c r="F32" s="7"/>
      <c r="G32" s="7"/>
      <c r="H32" s="7"/>
      <c r="I32" s="7"/>
      <c r="J32" s="7"/>
      <c r="K32" s="7"/>
      <c r="L32" s="7"/>
      <c r="M32" s="7"/>
      <c r="N32" s="7"/>
      <c r="O32" s="7"/>
      <c r="P32" s="7"/>
    </row>
    <row r="33" spans="2:16" x14ac:dyDescent="0.15">
      <c r="B33" s="7"/>
      <c r="C33" s="7"/>
      <c r="D33" s="7"/>
      <c r="E33" s="7"/>
      <c r="F33" s="7"/>
      <c r="G33" s="7"/>
      <c r="H33" s="7"/>
      <c r="I33" s="7"/>
      <c r="J33" s="7"/>
      <c r="K33" s="7"/>
      <c r="L33" s="7"/>
      <c r="M33" s="7"/>
      <c r="N33" s="7"/>
      <c r="O33" s="7"/>
      <c r="P33" s="7"/>
    </row>
    <row r="34" spans="2:16" x14ac:dyDescent="0.15">
      <c r="B34" s="7"/>
      <c r="C34" s="7"/>
      <c r="D34" s="7"/>
      <c r="E34" s="7"/>
      <c r="F34" s="7"/>
      <c r="G34" s="7"/>
      <c r="H34" s="7"/>
      <c r="I34" s="7"/>
      <c r="J34" s="7"/>
      <c r="K34" s="7"/>
      <c r="L34" s="7"/>
      <c r="M34" s="7"/>
      <c r="N34" s="7"/>
      <c r="O34" s="7"/>
      <c r="P34" s="7"/>
    </row>
    <row r="35" spans="2:16" x14ac:dyDescent="0.15">
      <c r="B35" s="7"/>
      <c r="C35" s="7"/>
      <c r="D35" s="7"/>
      <c r="E35" s="7"/>
      <c r="F35" s="7"/>
      <c r="G35" s="7"/>
      <c r="H35" s="7"/>
      <c r="I35" s="7"/>
      <c r="J35" s="7"/>
      <c r="K35" s="7"/>
      <c r="L35" s="7"/>
      <c r="M35" s="7"/>
      <c r="N35" s="7"/>
      <c r="O35" s="7"/>
      <c r="P35" s="7"/>
    </row>
    <row r="36" spans="2:16" x14ac:dyDescent="0.15">
      <c r="B36" s="21"/>
      <c r="C36" s="21"/>
      <c r="D36" s="21"/>
      <c r="E36" s="21"/>
      <c r="F36" s="21"/>
      <c r="G36" s="21"/>
      <c r="H36" s="21"/>
      <c r="I36" s="21"/>
      <c r="J36" s="21"/>
      <c r="K36" s="21"/>
      <c r="L36" s="21"/>
      <c r="M36" s="21"/>
      <c r="N36" s="21"/>
      <c r="O36" s="21"/>
      <c r="P36" s="21"/>
    </row>
    <row r="37" spans="2:16" x14ac:dyDescent="0.15">
      <c r="B37" s="21"/>
      <c r="C37" s="21"/>
      <c r="D37" s="21"/>
      <c r="E37" s="21"/>
      <c r="F37" s="21"/>
      <c r="G37" s="21"/>
      <c r="H37" s="21"/>
      <c r="I37" s="21"/>
      <c r="J37" s="21"/>
      <c r="K37" s="21"/>
      <c r="L37" s="21"/>
      <c r="M37" s="21"/>
      <c r="N37" s="21"/>
      <c r="O37" s="21"/>
      <c r="P37" s="21"/>
    </row>
  </sheetData>
  <mergeCells count="49">
    <mergeCell ref="B6:T8"/>
    <mergeCell ref="B9:T9"/>
    <mergeCell ref="B10:T10"/>
    <mergeCell ref="A13:C15"/>
    <mergeCell ref="D13:D15"/>
    <mergeCell ref="E13:T13"/>
    <mergeCell ref="U13:U15"/>
    <mergeCell ref="E14:G14"/>
    <mergeCell ref="I14:K14"/>
    <mergeCell ref="M14:O14"/>
    <mergeCell ref="Q14:S14"/>
    <mergeCell ref="E15:G15"/>
    <mergeCell ref="I15:K15"/>
    <mergeCell ref="M15:O15"/>
    <mergeCell ref="Q15:S15"/>
    <mergeCell ref="B17:C17"/>
    <mergeCell ref="E17:G17"/>
    <mergeCell ref="I17:K17"/>
    <mergeCell ref="M17:O17"/>
    <mergeCell ref="Q17:S17"/>
    <mergeCell ref="B16:C16"/>
    <mergeCell ref="E16:G16"/>
    <mergeCell ref="I16:K16"/>
    <mergeCell ref="M16:O16"/>
    <mergeCell ref="Q16:S16"/>
    <mergeCell ref="I18:K18"/>
    <mergeCell ref="M18:O18"/>
    <mergeCell ref="Q18:S18"/>
    <mergeCell ref="B19:C19"/>
    <mergeCell ref="E19:G19"/>
    <mergeCell ref="I19:K19"/>
    <mergeCell ref="M19:O19"/>
    <mergeCell ref="Q19:S1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s>
  <phoneticPr fontId="1"/>
  <dataValidations count="1">
    <dataValidation type="list" allowBlank="1" showInputMessage="1" showErrorMessage="1" sqref="H16:H21 L16:L18 P16:P19 T16:T17 L20" xr:uid="{00000000-0002-0000-10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E51"/>
  <sheetViews>
    <sheetView zoomScaleNormal="100" workbookViewId="0">
      <selection activeCell="AB22" sqref="AB22"/>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ht="20.100000000000001" customHeight="1" x14ac:dyDescent="0.15">
      <c r="A1" s="672" t="s">
        <v>259</v>
      </c>
      <c r="B1" s="1"/>
    </row>
    <row r="2" spans="1:31" x14ac:dyDescent="0.15">
      <c r="A2" s="1" t="s">
        <v>272</v>
      </c>
      <c r="B2" s="1"/>
    </row>
    <row r="3" spans="1:31" ht="17.25" customHeight="1" x14ac:dyDescent="0.15">
      <c r="A3" s="282" t="s">
        <v>154</v>
      </c>
      <c r="B3" s="282"/>
      <c r="C3" s="282"/>
      <c r="D3" s="282"/>
      <c r="E3" s="282"/>
      <c r="F3" s="282"/>
      <c r="G3" s="282"/>
      <c r="H3" s="282"/>
      <c r="I3" s="282"/>
      <c r="J3" s="282"/>
      <c r="K3" s="282"/>
      <c r="L3" s="282"/>
      <c r="M3" s="282"/>
      <c r="N3" s="282"/>
      <c r="O3" s="282"/>
      <c r="P3" s="282"/>
      <c r="Q3" s="282"/>
      <c r="R3" s="282"/>
      <c r="S3" s="282"/>
      <c r="T3" s="282"/>
      <c r="U3" s="282"/>
      <c r="V3" s="282"/>
      <c r="W3" s="282"/>
      <c r="X3" s="282"/>
      <c r="Y3" s="282"/>
      <c r="Z3" s="646"/>
      <c r="AA3" s="646"/>
      <c r="AB3" s="646"/>
      <c r="AC3" s="646"/>
      <c r="AD3" s="646"/>
    </row>
    <row r="4" spans="1:31" ht="9" customHeight="1" thickBot="1" x14ac:dyDescent="0.2"/>
    <row r="5" spans="1:31" ht="13.5" customHeight="1" thickBot="1" x14ac:dyDescent="0.2">
      <c r="C5" s="153" t="s">
        <v>256</v>
      </c>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3.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0.5" customHeight="1" thickBot="1" x14ac:dyDescent="0.2">
      <c r="C7" s="153"/>
      <c r="D7" s="154"/>
      <c r="E7" s="154"/>
      <c r="F7" s="154"/>
      <c r="G7" s="154"/>
      <c r="H7" s="154"/>
      <c r="I7" s="154"/>
      <c r="J7" s="154"/>
      <c r="K7" s="154"/>
      <c r="L7" s="154"/>
      <c r="M7" s="154"/>
      <c r="N7" s="154"/>
      <c r="O7" s="154"/>
      <c r="P7" s="154"/>
      <c r="Q7" s="154"/>
      <c r="R7" s="154"/>
      <c r="S7" s="154"/>
      <c r="T7" s="154"/>
      <c r="U7" s="154"/>
      <c r="V7" s="154"/>
      <c r="W7" s="155"/>
      <c r="X7" s="156"/>
      <c r="Y7" s="7"/>
      <c r="Z7" s="7"/>
      <c r="AA7" s="7"/>
      <c r="AB7" s="7"/>
      <c r="AC7" s="7"/>
      <c r="AD7" s="7"/>
      <c r="AE7" s="7"/>
    </row>
    <row r="8" spans="1:31" ht="18" customHeight="1" thickBot="1" x14ac:dyDescent="0.2">
      <c r="C8" s="157" t="s">
        <v>258</v>
      </c>
      <c r="D8" s="158"/>
      <c r="E8" s="158"/>
      <c r="F8" s="158"/>
      <c r="G8" s="158"/>
      <c r="H8" s="158"/>
      <c r="I8" s="158"/>
      <c r="J8" s="158"/>
      <c r="K8" s="158"/>
      <c r="L8" s="158"/>
      <c r="M8" s="158"/>
      <c r="N8" s="158"/>
      <c r="O8" s="158"/>
      <c r="P8" s="158"/>
      <c r="Q8" s="158"/>
      <c r="R8" s="158"/>
      <c r="S8" s="158"/>
      <c r="T8" s="158"/>
      <c r="U8" s="158"/>
      <c r="V8" s="158"/>
      <c r="W8" s="158"/>
      <c r="X8" s="159"/>
      <c r="Y8" s="1"/>
      <c r="Z8" s="1"/>
      <c r="AA8" s="1"/>
      <c r="AB8" s="1"/>
      <c r="AC8" s="1"/>
      <c r="AD8" s="1"/>
      <c r="AE8" s="1"/>
    </row>
    <row r="9" spans="1:31" ht="18" customHeight="1" thickBot="1" x14ac:dyDescent="0.2">
      <c r="C9" s="157" t="s">
        <v>257</v>
      </c>
      <c r="D9" s="158"/>
      <c r="E9" s="158"/>
      <c r="F9" s="158"/>
      <c r="G9" s="158"/>
      <c r="H9" s="158"/>
      <c r="I9" s="158"/>
      <c r="J9" s="158"/>
      <c r="K9" s="158"/>
      <c r="L9" s="158"/>
      <c r="M9" s="158"/>
      <c r="N9" s="158"/>
      <c r="O9" s="158"/>
      <c r="P9" s="158"/>
      <c r="Q9" s="158"/>
      <c r="R9" s="158"/>
      <c r="S9" s="158"/>
      <c r="T9" s="158"/>
      <c r="U9" s="158"/>
      <c r="V9" s="158"/>
      <c r="W9" s="158"/>
      <c r="X9" s="159"/>
      <c r="Y9" s="1"/>
      <c r="Z9" s="1"/>
      <c r="AA9" s="1"/>
      <c r="AB9" s="1"/>
      <c r="AC9" s="1"/>
      <c r="AD9" s="1"/>
      <c r="AE9" s="1"/>
    </row>
    <row r="10" spans="1:31" ht="9.75" customHeight="1" thickBot="1" x14ac:dyDescent="0.2"/>
    <row r="11" spans="1:31" ht="15" customHeight="1" x14ac:dyDescent="0.15">
      <c r="A11" s="360" t="s">
        <v>301</v>
      </c>
      <c r="B11" s="361"/>
      <c r="C11" s="362"/>
      <c r="D11" s="160" t="s">
        <v>0</v>
      </c>
      <c r="E11" s="515" t="s">
        <v>49</v>
      </c>
      <c r="F11" s="515"/>
      <c r="G11" s="515"/>
      <c r="H11" s="515"/>
      <c r="I11" s="515"/>
      <c r="J11" s="515"/>
      <c r="K11" s="515"/>
      <c r="L11" s="515"/>
      <c r="M11" s="515"/>
      <c r="N11" s="515"/>
      <c r="O11" s="515"/>
      <c r="P11" s="515"/>
      <c r="Q11" s="515"/>
      <c r="R11" s="515"/>
      <c r="S11" s="515"/>
      <c r="T11" s="515"/>
      <c r="U11" s="515"/>
      <c r="V11" s="515"/>
      <c r="W11" s="515"/>
      <c r="X11" s="515"/>
      <c r="Y11" s="163" t="s">
        <v>50</v>
      </c>
    </row>
    <row r="12" spans="1:31" ht="15" customHeight="1" x14ac:dyDescent="0.15">
      <c r="A12" s="363"/>
      <c r="B12" s="364"/>
      <c r="C12" s="365"/>
      <c r="D12" s="161"/>
      <c r="E12" s="147" t="s">
        <v>1</v>
      </c>
      <c r="F12" s="148"/>
      <c r="G12" s="149"/>
      <c r="H12" s="25" t="s">
        <v>2</v>
      </c>
      <c r="I12" s="147" t="s">
        <v>3</v>
      </c>
      <c r="J12" s="148"/>
      <c r="K12" s="148"/>
      <c r="L12" s="148"/>
      <c r="M12" s="149"/>
      <c r="N12" s="25" t="s">
        <v>2</v>
      </c>
      <c r="O12" s="147" t="s">
        <v>45</v>
      </c>
      <c r="P12" s="148"/>
      <c r="Q12" s="148"/>
      <c r="R12" s="149"/>
      <c r="S12" s="25" t="s">
        <v>2</v>
      </c>
      <c r="T12" s="147" t="s">
        <v>46</v>
      </c>
      <c r="U12" s="148"/>
      <c r="V12" s="148"/>
      <c r="W12" s="149"/>
      <c r="X12" s="25" t="s">
        <v>2</v>
      </c>
      <c r="Y12" s="164"/>
    </row>
    <row r="13" spans="1:31" ht="15" customHeight="1" x14ac:dyDescent="0.15">
      <c r="A13" s="685"/>
      <c r="B13" s="151"/>
      <c r="C13" s="152"/>
      <c r="D13" s="162"/>
      <c r="E13" s="150" t="s">
        <v>6</v>
      </c>
      <c r="F13" s="151"/>
      <c r="G13" s="152"/>
      <c r="H13" s="26" t="s">
        <v>7</v>
      </c>
      <c r="I13" s="150" t="s">
        <v>8</v>
      </c>
      <c r="J13" s="151"/>
      <c r="K13" s="151"/>
      <c r="L13" s="151"/>
      <c r="M13" s="152"/>
      <c r="N13" s="26" t="s">
        <v>7</v>
      </c>
      <c r="O13" s="150" t="s">
        <v>47</v>
      </c>
      <c r="P13" s="151"/>
      <c r="Q13" s="151"/>
      <c r="R13" s="152"/>
      <c r="S13" s="26" t="s">
        <v>7</v>
      </c>
      <c r="T13" s="150" t="s">
        <v>48</v>
      </c>
      <c r="U13" s="151"/>
      <c r="V13" s="151"/>
      <c r="W13" s="152"/>
      <c r="X13" s="26" t="s">
        <v>7</v>
      </c>
      <c r="Y13" s="165"/>
    </row>
    <row r="14" spans="1:31" ht="26.1" customHeight="1" x14ac:dyDescent="0.15">
      <c r="A14" s="120" t="s">
        <v>51</v>
      </c>
      <c r="B14" s="166" t="s">
        <v>28</v>
      </c>
      <c r="C14" s="167"/>
      <c r="D14" s="27">
        <v>2</v>
      </c>
      <c r="E14" s="168" t="s">
        <v>29</v>
      </c>
      <c r="F14" s="168"/>
      <c r="G14" s="168"/>
      <c r="H14" s="27" t="s">
        <v>91</v>
      </c>
      <c r="I14" s="169" t="s">
        <v>64</v>
      </c>
      <c r="J14" s="170"/>
      <c r="K14" s="170"/>
      <c r="L14" s="170"/>
      <c r="M14" s="171"/>
      <c r="N14" s="27" t="s">
        <v>95</v>
      </c>
      <c r="O14" s="169" t="s">
        <v>70</v>
      </c>
      <c r="P14" s="170"/>
      <c r="Q14" s="170"/>
      <c r="R14" s="171"/>
      <c r="S14" s="27" t="s">
        <v>91</v>
      </c>
      <c r="T14" s="493"/>
      <c r="U14" s="494"/>
      <c r="V14" s="494"/>
      <c r="W14" s="495"/>
      <c r="X14" s="28"/>
      <c r="Y14" s="29">
        <f t="shared" ref="Y14:Y23" si="0">IF(AND(H14="",N14="",S14="",X14=""),0,IF(H14="○",D14*1,IF(N14="○",D14*3,IF(S14="○",D14*5,IF(X14="○",D14*8)))))</f>
        <v>6</v>
      </c>
    </row>
    <row r="15" spans="1:31" ht="26.1" customHeight="1" x14ac:dyDescent="0.15">
      <c r="A15" s="120" t="s">
        <v>52</v>
      </c>
      <c r="B15" s="166" t="s">
        <v>30</v>
      </c>
      <c r="C15" s="167"/>
      <c r="D15" s="27">
        <v>1</v>
      </c>
      <c r="E15" s="172"/>
      <c r="F15" s="172"/>
      <c r="G15" s="172"/>
      <c r="H15" s="27"/>
      <c r="I15" s="169" t="s">
        <v>65</v>
      </c>
      <c r="J15" s="170"/>
      <c r="K15" s="170"/>
      <c r="L15" s="170"/>
      <c r="M15" s="171"/>
      <c r="N15" s="27" t="s">
        <v>95</v>
      </c>
      <c r="O15" s="173" t="s">
        <v>71</v>
      </c>
      <c r="P15" s="174"/>
      <c r="Q15" s="174"/>
      <c r="R15" s="175"/>
      <c r="S15" s="27" t="s">
        <v>91</v>
      </c>
      <c r="T15" s="493"/>
      <c r="U15" s="494"/>
      <c r="V15" s="494"/>
      <c r="W15" s="495"/>
      <c r="X15" s="28"/>
      <c r="Y15" s="29">
        <f t="shared" si="0"/>
        <v>3</v>
      </c>
    </row>
    <row r="16" spans="1:31" ht="26.1" customHeight="1" x14ac:dyDescent="0.15">
      <c r="A16" s="120" t="s">
        <v>53</v>
      </c>
      <c r="B16" s="166" t="s">
        <v>31</v>
      </c>
      <c r="C16" s="167"/>
      <c r="D16" s="27">
        <v>1</v>
      </c>
      <c r="E16" s="168" t="s">
        <v>32</v>
      </c>
      <c r="F16" s="168"/>
      <c r="G16" s="168"/>
      <c r="H16" s="27" t="s">
        <v>91</v>
      </c>
      <c r="I16" s="169" t="s">
        <v>66</v>
      </c>
      <c r="J16" s="170"/>
      <c r="K16" s="170"/>
      <c r="L16" s="170"/>
      <c r="M16" s="171"/>
      <c r="N16" s="27" t="s">
        <v>95</v>
      </c>
      <c r="O16" s="169" t="s">
        <v>307</v>
      </c>
      <c r="P16" s="170"/>
      <c r="Q16" s="170"/>
      <c r="R16" s="171"/>
      <c r="S16" s="27" t="s">
        <v>91</v>
      </c>
      <c r="T16" s="173" t="s">
        <v>74</v>
      </c>
      <c r="U16" s="174"/>
      <c r="V16" s="174"/>
      <c r="W16" s="175"/>
      <c r="X16" s="27" t="s">
        <v>91</v>
      </c>
      <c r="Y16" s="29">
        <f t="shared" si="0"/>
        <v>3</v>
      </c>
    </row>
    <row r="17" spans="1:30" ht="26.1" customHeight="1" x14ac:dyDescent="0.15">
      <c r="A17" s="120" t="s">
        <v>54</v>
      </c>
      <c r="B17" s="166" t="s">
        <v>33</v>
      </c>
      <c r="C17" s="167"/>
      <c r="D17" s="27">
        <v>2</v>
      </c>
      <c r="E17" s="168" t="s">
        <v>34</v>
      </c>
      <c r="F17" s="168"/>
      <c r="G17" s="168"/>
      <c r="H17" s="27" t="s">
        <v>95</v>
      </c>
      <c r="I17" s="169" t="s">
        <v>67</v>
      </c>
      <c r="J17" s="170"/>
      <c r="K17" s="170"/>
      <c r="L17" s="170"/>
      <c r="M17" s="171"/>
      <c r="N17" s="27" t="s">
        <v>91</v>
      </c>
      <c r="O17" s="169" t="s">
        <v>72</v>
      </c>
      <c r="P17" s="170"/>
      <c r="Q17" s="170"/>
      <c r="R17" s="171"/>
      <c r="S17" s="27" t="s">
        <v>91</v>
      </c>
      <c r="T17" s="166" t="s">
        <v>302</v>
      </c>
      <c r="U17" s="170"/>
      <c r="V17" s="170"/>
      <c r="W17" s="171"/>
      <c r="X17" s="27" t="s">
        <v>91</v>
      </c>
      <c r="Y17" s="29">
        <f t="shared" si="0"/>
        <v>2</v>
      </c>
    </row>
    <row r="18" spans="1:30" ht="26.1" customHeight="1" x14ac:dyDescent="0.15">
      <c r="A18" s="120" t="s">
        <v>55</v>
      </c>
      <c r="B18" s="166" t="s">
        <v>35</v>
      </c>
      <c r="C18" s="167"/>
      <c r="D18" s="27">
        <v>5</v>
      </c>
      <c r="E18" s="169" t="s">
        <v>11</v>
      </c>
      <c r="F18" s="170"/>
      <c r="G18" s="171"/>
      <c r="H18" s="27" t="s">
        <v>91</v>
      </c>
      <c r="I18" s="176"/>
      <c r="J18" s="177"/>
      <c r="K18" s="177"/>
      <c r="L18" s="177"/>
      <c r="M18" s="178"/>
      <c r="N18" s="27"/>
      <c r="O18" s="176"/>
      <c r="P18" s="177"/>
      <c r="Q18" s="177"/>
      <c r="R18" s="178"/>
      <c r="S18" s="28"/>
      <c r="T18" s="493"/>
      <c r="U18" s="494"/>
      <c r="V18" s="494"/>
      <c r="W18" s="495"/>
      <c r="X18" s="28"/>
      <c r="Y18" s="29" t="b">
        <f t="shared" si="0"/>
        <v>0</v>
      </c>
    </row>
    <row r="19" spans="1:30" ht="26.1" customHeight="1" x14ac:dyDescent="0.15">
      <c r="A19" s="120" t="s">
        <v>56</v>
      </c>
      <c r="B19" s="166" t="s">
        <v>36</v>
      </c>
      <c r="C19" s="167"/>
      <c r="D19" s="27">
        <v>1</v>
      </c>
      <c r="E19" s="166" t="s">
        <v>298</v>
      </c>
      <c r="F19" s="179"/>
      <c r="G19" s="167"/>
      <c r="H19" s="27" t="s">
        <v>95</v>
      </c>
      <c r="I19" s="173" t="s">
        <v>68</v>
      </c>
      <c r="J19" s="174"/>
      <c r="K19" s="174"/>
      <c r="L19" s="174"/>
      <c r="M19" s="175"/>
      <c r="N19" s="27" t="s">
        <v>91</v>
      </c>
      <c r="O19" s="169" t="s">
        <v>271</v>
      </c>
      <c r="P19" s="170"/>
      <c r="Q19" s="170"/>
      <c r="R19" s="171"/>
      <c r="S19" s="27" t="s">
        <v>91</v>
      </c>
      <c r="T19" s="493"/>
      <c r="U19" s="494"/>
      <c r="V19" s="494"/>
      <c r="W19" s="495"/>
      <c r="X19" s="28"/>
      <c r="Y19" s="29">
        <f t="shared" si="0"/>
        <v>1</v>
      </c>
    </row>
    <row r="20" spans="1:30" ht="26.1" customHeight="1" x14ac:dyDescent="0.15">
      <c r="A20" s="120" t="s">
        <v>57</v>
      </c>
      <c r="B20" s="180" t="s">
        <v>76</v>
      </c>
      <c r="C20" s="181"/>
      <c r="D20" s="27">
        <v>2</v>
      </c>
      <c r="E20" s="168" t="s">
        <v>12</v>
      </c>
      <c r="F20" s="168"/>
      <c r="G20" s="168"/>
      <c r="H20" s="27" t="s">
        <v>91</v>
      </c>
      <c r="I20" s="169" t="s">
        <v>13</v>
      </c>
      <c r="J20" s="170"/>
      <c r="K20" s="170"/>
      <c r="L20" s="170"/>
      <c r="M20" s="171"/>
      <c r="N20" s="27" t="s">
        <v>91</v>
      </c>
      <c r="O20" s="169" t="s">
        <v>26</v>
      </c>
      <c r="P20" s="170"/>
      <c r="Q20" s="170"/>
      <c r="R20" s="171"/>
      <c r="S20" s="27" t="s">
        <v>95</v>
      </c>
      <c r="T20" s="166" t="s">
        <v>27</v>
      </c>
      <c r="U20" s="179"/>
      <c r="V20" s="179"/>
      <c r="W20" s="167"/>
      <c r="X20" s="27" t="s">
        <v>91</v>
      </c>
      <c r="Y20" s="29">
        <f t="shared" si="0"/>
        <v>10</v>
      </c>
    </row>
    <row r="21" spans="1:30" ht="26.1" customHeight="1" x14ac:dyDescent="0.15">
      <c r="A21" s="120" t="s">
        <v>58</v>
      </c>
      <c r="B21" s="166" t="s">
        <v>299</v>
      </c>
      <c r="C21" s="167"/>
      <c r="D21" s="27">
        <v>2</v>
      </c>
      <c r="E21" s="182" t="s">
        <v>14</v>
      </c>
      <c r="F21" s="183"/>
      <c r="G21" s="184"/>
      <c r="H21" s="27" t="s">
        <v>91</v>
      </c>
      <c r="I21" s="169" t="s">
        <v>15</v>
      </c>
      <c r="J21" s="170"/>
      <c r="K21" s="170"/>
      <c r="L21" s="170"/>
      <c r="M21" s="171"/>
      <c r="N21" s="27" t="s">
        <v>95</v>
      </c>
      <c r="O21" s="176"/>
      <c r="P21" s="177"/>
      <c r="Q21" s="177"/>
      <c r="R21" s="178"/>
      <c r="S21" s="28"/>
      <c r="T21" s="493"/>
      <c r="U21" s="494"/>
      <c r="V21" s="494"/>
      <c r="W21" s="495"/>
      <c r="X21" s="28"/>
      <c r="Y21" s="29">
        <f t="shared" si="0"/>
        <v>6</v>
      </c>
    </row>
    <row r="22" spans="1:30" ht="26.1" customHeight="1" x14ac:dyDescent="0.15">
      <c r="A22" s="120" t="s">
        <v>59</v>
      </c>
      <c r="B22" s="166" t="s">
        <v>37</v>
      </c>
      <c r="C22" s="167"/>
      <c r="D22" s="27">
        <v>2</v>
      </c>
      <c r="E22" s="169" t="s">
        <v>16</v>
      </c>
      <c r="F22" s="170"/>
      <c r="G22" s="171"/>
      <c r="H22" s="27" t="s">
        <v>95</v>
      </c>
      <c r="I22" s="169" t="s">
        <v>69</v>
      </c>
      <c r="J22" s="170"/>
      <c r="K22" s="170"/>
      <c r="L22" s="170"/>
      <c r="M22" s="171"/>
      <c r="N22" s="27" t="s">
        <v>91</v>
      </c>
      <c r="O22" s="169" t="s">
        <v>17</v>
      </c>
      <c r="P22" s="170"/>
      <c r="Q22" s="170"/>
      <c r="R22" s="171"/>
      <c r="S22" s="27" t="s">
        <v>91</v>
      </c>
      <c r="T22" s="493"/>
      <c r="U22" s="494"/>
      <c r="V22" s="494"/>
      <c r="W22" s="495"/>
      <c r="X22" s="28"/>
      <c r="Y22" s="29">
        <f t="shared" si="0"/>
        <v>2</v>
      </c>
    </row>
    <row r="23" spans="1:30" ht="26.1" customHeight="1" thickBot="1" x14ac:dyDescent="0.2">
      <c r="A23" s="127" t="s">
        <v>60</v>
      </c>
      <c r="B23" s="185" t="s">
        <v>38</v>
      </c>
      <c r="C23" s="186"/>
      <c r="D23" s="25">
        <v>5</v>
      </c>
      <c r="E23" s="147" t="s">
        <v>18</v>
      </c>
      <c r="F23" s="148"/>
      <c r="G23" s="149"/>
      <c r="H23" s="27" t="s">
        <v>91</v>
      </c>
      <c r="I23" s="187"/>
      <c r="J23" s="188"/>
      <c r="K23" s="188"/>
      <c r="L23" s="188"/>
      <c r="M23" s="189"/>
      <c r="N23" s="27"/>
      <c r="O23" s="187"/>
      <c r="P23" s="188"/>
      <c r="Q23" s="188"/>
      <c r="R23" s="189"/>
      <c r="S23" s="30"/>
      <c r="T23" s="453"/>
      <c r="U23" s="454"/>
      <c r="V23" s="454"/>
      <c r="W23" s="455"/>
      <c r="X23" s="30"/>
      <c r="Y23" s="29" t="b">
        <f t="shared" si="0"/>
        <v>0</v>
      </c>
      <c r="AD23" s="626"/>
    </row>
    <row r="24" spans="1:30" ht="26.1" customHeight="1" thickBot="1" x14ac:dyDescent="0.2">
      <c r="A24" s="456" t="s">
        <v>75</v>
      </c>
      <c r="B24" s="457"/>
      <c r="C24" s="457"/>
      <c r="D24" s="457"/>
      <c r="E24" s="457"/>
      <c r="F24" s="457"/>
      <c r="G24" s="457"/>
      <c r="H24" s="457"/>
      <c r="I24" s="457"/>
      <c r="J24" s="457"/>
      <c r="K24" s="457"/>
      <c r="L24" s="457"/>
      <c r="M24" s="457"/>
      <c r="N24" s="457"/>
      <c r="O24" s="457"/>
      <c r="P24" s="457"/>
      <c r="Q24" s="457"/>
      <c r="R24" s="457"/>
      <c r="S24" s="457"/>
      <c r="T24" s="457"/>
      <c r="U24" s="457"/>
      <c r="V24" s="457"/>
      <c r="W24" s="457"/>
      <c r="X24" s="458"/>
      <c r="Y24" s="31">
        <f>SUM(Y14:Y23)</f>
        <v>33</v>
      </c>
    </row>
    <row r="25" spans="1:30" ht="15" customHeight="1" x14ac:dyDescent="0.15">
      <c r="A25" s="459" t="s">
        <v>262</v>
      </c>
      <c r="B25" s="460"/>
      <c r="C25" s="461"/>
      <c r="D25" s="190" t="s">
        <v>0</v>
      </c>
      <c r="E25" s="464" t="s">
        <v>49</v>
      </c>
      <c r="F25" s="464"/>
      <c r="G25" s="464"/>
      <c r="H25" s="464"/>
      <c r="I25" s="464"/>
      <c r="J25" s="464"/>
      <c r="K25" s="464"/>
      <c r="L25" s="464"/>
      <c r="M25" s="464"/>
      <c r="N25" s="464"/>
      <c r="O25" s="464"/>
      <c r="P25" s="464"/>
      <c r="Q25" s="464"/>
      <c r="R25" s="464"/>
      <c r="S25" s="464"/>
      <c r="T25" s="464"/>
      <c r="U25" s="464"/>
      <c r="V25" s="464"/>
      <c r="W25" s="464"/>
      <c r="X25" s="464"/>
      <c r="Y25" s="192" t="s">
        <v>50</v>
      </c>
    </row>
    <row r="26" spans="1:30" ht="15" customHeight="1" x14ac:dyDescent="0.15">
      <c r="A26" s="462"/>
      <c r="B26" s="460"/>
      <c r="C26" s="461"/>
      <c r="D26" s="190"/>
      <c r="E26" s="194" t="s">
        <v>1</v>
      </c>
      <c r="F26" s="195"/>
      <c r="G26" s="3" t="s">
        <v>2</v>
      </c>
      <c r="H26" s="194" t="s">
        <v>3</v>
      </c>
      <c r="I26" s="195"/>
      <c r="J26" s="195"/>
      <c r="K26" s="3" t="s">
        <v>2</v>
      </c>
      <c r="L26" s="194" t="s">
        <v>45</v>
      </c>
      <c r="M26" s="195"/>
      <c r="N26" s="195"/>
      <c r="O26" s="196"/>
      <c r="P26" s="194" t="s">
        <v>95</v>
      </c>
      <c r="Q26" s="196"/>
      <c r="R26" s="194" t="s">
        <v>46</v>
      </c>
      <c r="S26" s="196"/>
      <c r="T26" s="194" t="s">
        <v>95</v>
      </c>
      <c r="U26" s="196"/>
      <c r="V26" s="194" t="s">
        <v>43</v>
      </c>
      <c r="W26" s="196"/>
      <c r="X26" s="3" t="s">
        <v>2</v>
      </c>
      <c r="Y26" s="192"/>
    </row>
    <row r="27" spans="1:30" ht="15" customHeight="1" x14ac:dyDescent="0.15">
      <c r="A27" s="686"/>
      <c r="B27" s="198"/>
      <c r="C27" s="199"/>
      <c r="D27" s="191"/>
      <c r="E27" s="197" t="s">
        <v>110</v>
      </c>
      <c r="F27" s="198"/>
      <c r="G27" s="4" t="s">
        <v>84</v>
      </c>
      <c r="H27" s="197" t="s">
        <v>110</v>
      </c>
      <c r="I27" s="198"/>
      <c r="J27" s="198"/>
      <c r="K27" s="4" t="s">
        <v>84</v>
      </c>
      <c r="L27" s="197" t="s">
        <v>111</v>
      </c>
      <c r="M27" s="198"/>
      <c r="N27" s="198"/>
      <c r="O27" s="199"/>
      <c r="P27" s="197" t="s">
        <v>84</v>
      </c>
      <c r="Q27" s="199"/>
      <c r="R27" s="197" t="s">
        <v>111</v>
      </c>
      <c r="S27" s="199"/>
      <c r="T27" s="197" t="s">
        <v>84</v>
      </c>
      <c r="U27" s="199"/>
      <c r="V27" s="197" t="s">
        <v>111</v>
      </c>
      <c r="W27" s="199"/>
      <c r="X27" s="4" t="s">
        <v>84</v>
      </c>
      <c r="Y27" s="193"/>
    </row>
    <row r="28" spans="1:30" ht="26.1" customHeight="1" x14ac:dyDescent="0.15">
      <c r="A28" s="125" t="s">
        <v>61</v>
      </c>
      <c r="B28" s="202" t="s">
        <v>96</v>
      </c>
      <c r="C28" s="203"/>
      <c r="D28" s="12">
        <v>1</v>
      </c>
      <c r="E28" s="200" t="s">
        <v>85</v>
      </c>
      <c r="F28" s="204"/>
      <c r="G28" s="12" t="s">
        <v>91</v>
      </c>
      <c r="H28" s="200" t="s">
        <v>100</v>
      </c>
      <c r="I28" s="204"/>
      <c r="J28" s="204"/>
      <c r="K28" s="12"/>
      <c r="L28" s="200" t="s">
        <v>101</v>
      </c>
      <c r="M28" s="204"/>
      <c r="N28" s="204"/>
      <c r="O28" s="201"/>
      <c r="P28" s="200" t="s">
        <v>91</v>
      </c>
      <c r="Q28" s="201"/>
      <c r="R28" s="200" t="s">
        <v>102</v>
      </c>
      <c r="S28" s="201"/>
      <c r="T28" s="200" t="s">
        <v>95</v>
      </c>
      <c r="U28" s="201"/>
      <c r="V28" s="202" t="s">
        <v>104</v>
      </c>
      <c r="W28" s="203"/>
      <c r="X28" s="12" t="s">
        <v>91</v>
      </c>
      <c r="Y28" s="10">
        <f>IF(AND(G28="",K28="",P28="",T28="",X28=""),0,IF(G28="○",D28*2,IF(K28="○",D28*4,IF(P28="○",D28*6,IF(T28="○",D28*8,IF(X28="○",D28*10))))))</f>
        <v>8</v>
      </c>
    </row>
    <row r="29" spans="1:30" ht="26.1" customHeight="1" x14ac:dyDescent="0.15">
      <c r="A29" s="125" t="s">
        <v>62</v>
      </c>
      <c r="B29" s="287" t="s">
        <v>82</v>
      </c>
      <c r="C29" s="288"/>
      <c r="D29" s="12">
        <v>1</v>
      </c>
      <c r="E29" s="200" t="s">
        <v>85</v>
      </c>
      <c r="F29" s="204"/>
      <c r="G29" s="12" t="s">
        <v>95</v>
      </c>
      <c r="H29" s="200" t="s">
        <v>88</v>
      </c>
      <c r="I29" s="204"/>
      <c r="J29" s="204"/>
      <c r="K29" s="12" t="s">
        <v>91</v>
      </c>
      <c r="L29" s="200" t="s">
        <v>89</v>
      </c>
      <c r="M29" s="204"/>
      <c r="N29" s="204"/>
      <c r="O29" s="201"/>
      <c r="P29" s="200" t="s">
        <v>91</v>
      </c>
      <c r="Q29" s="201"/>
      <c r="R29" s="200" t="s">
        <v>103</v>
      </c>
      <c r="S29" s="201"/>
      <c r="T29" s="200"/>
      <c r="U29" s="201"/>
      <c r="V29" s="202" t="s">
        <v>105</v>
      </c>
      <c r="W29" s="203"/>
      <c r="X29" s="12" t="s">
        <v>91</v>
      </c>
      <c r="Y29" s="10">
        <f>IF(AND(G29="",K29="",P29="",T29="",X29=""),0,IF(G29="○",D29*2,IF(K29="○",D29*4,IF(P29="○",D29*6,IF(T29="○",D29*8,IF(X29="○",D29*10))))))</f>
        <v>2</v>
      </c>
    </row>
    <row r="30" spans="1:30" ht="26.1" customHeight="1" thickBot="1" x14ac:dyDescent="0.2">
      <c r="A30" s="129" t="s">
        <v>107</v>
      </c>
      <c r="B30" s="472" t="s">
        <v>98</v>
      </c>
      <c r="C30" s="473"/>
      <c r="D30" s="3">
        <v>1</v>
      </c>
      <c r="E30" s="205" t="s">
        <v>85</v>
      </c>
      <c r="F30" s="211"/>
      <c r="G30" s="13"/>
      <c r="H30" s="205" t="s">
        <v>88</v>
      </c>
      <c r="I30" s="211"/>
      <c r="J30" s="211"/>
      <c r="K30" s="13"/>
      <c r="L30" s="205" t="s">
        <v>89</v>
      </c>
      <c r="M30" s="211"/>
      <c r="N30" s="211"/>
      <c r="O30" s="206"/>
      <c r="P30" s="205" t="s">
        <v>91</v>
      </c>
      <c r="Q30" s="206"/>
      <c r="R30" s="205" t="s">
        <v>103</v>
      </c>
      <c r="S30" s="206"/>
      <c r="T30" s="205" t="s">
        <v>95</v>
      </c>
      <c r="U30" s="206"/>
      <c r="V30" s="207" t="s">
        <v>105</v>
      </c>
      <c r="W30" s="208"/>
      <c r="X30" s="13" t="s">
        <v>91</v>
      </c>
      <c r="Y30" s="10">
        <f>IF(AND(G30="",K30="",P30="",T30="",X30=""),0,IF(G30="○",D30*2,IF(K30="○",D30*4,IF(P30="○",D30*6,IF(T30="○",D30*8,IF(X30="○",D30*10))))))</f>
        <v>8</v>
      </c>
    </row>
    <row r="31" spans="1:30" ht="26.1" customHeight="1" thickBot="1" x14ac:dyDescent="0.2">
      <c r="A31" s="470" t="s">
        <v>296</v>
      </c>
      <c r="B31" s="470"/>
      <c r="C31" s="470"/>
      <c r="D31" s="470"/>
      <c r="E31" s="471"/>
      <c r="F31" s="471"/>
      <c r="G31" s="471"/>
      <c r="H31" s="471"/>
      <c r="I31" s="471"/>
      <c r="J31" s="471"/>
      <c r="K31" s="471"/>
      <c r="L31" s="471"/>
      <c r="M31" s="471"/>
      <c r="N31" s="471"/>
      <c r="O31" s="471"/>
      <c r="P31" s="471"/>
      <c r="Q31" s="471"/>
      <c r="R31" s="471"/>
      <c r="S31" s="471"/>
      <c r="T31" s="471"/>
      <c r="U31" s="471"/>
      <c r="V31" s="471"/>
      <c r="W31" s="471"/>
      <c r="X31" s="471"/>
      <c r="Y31" s="654">
        <f>SUM(Y28:Y30)</f>
        <v>18</v>
      </c>
    </row>
    <row r="32" spans="1:30" ht="15" customHeight="1" x14ac:dyDescent="0.15">
      <c r="A32" s="353" t="s">
        <v>263</v>
      </c>
      <c r="B32" s="354"/>
      <c r="C32" s="482"/>
      <c r="D32" s="209" t="s">
        <v>0</v>
      </c>
      <c r="E32" s="687" t="s">
        <v>49</v>
      </c>
      <c r="F32" s="687"/>
      <c r="G32" s="687"/>
      <c r="H32" s="687"/>
      <c r="I32" s="687"/>
      <c r="J32" s="687"/>
      <c r="K32" s="687"/>
      <c r="L32" s="687"/>
      <c r="M32" s="687"/>
      <c r="N32" s="687"/>
      <c r="O32" s="687"/>
      <c r="P32" s="687"/>
      <c r="Q32" s="687"/>
      <c r="R32" s="687"/>
      <c r="S32" s="687"/>
      <c r="T32" s="687"/>
      <c r="U32" s="687"/>
      <c r="V32" s="687"/>
      <c r="W32" s="687"/>
      <c r="X32" s="687"/>
      <c r="Y32" s="212" t="s">
        <v>50</v>
      </c>
    </row>
    <row r="33" spans="1:29" ht="15" customHeight="1" x14ac:dyDescent="0.15">
      <c r="A33" s="353"/>
      <c r="B33" s="354"/>
      <c r="C33" s="482"/>
      <c r="D33" s="209"/>
      <c r="E33" s="214" t="s">
        <v>1</v>
      </c>
      <c r="F33" s="215"/>
      <c r="G33" s="216"/>
      <c r="H33" s="5" t="s">
        <v>79</v>
      </c>
      <c r="I33" s="214" t="s">
        <v>3</v>
      </c>
      <c r="J33" s="215"/>
      <c r="K33" s="215"/>
      <c r="L33" s="215"/>
      <c r="M33" s="216"/>
      <c r="N33" s="5" t="s">
        <v>79</v>
      </c>
      <c r="O33" s="214" t="s">
        <v>45</v>
      </c>
      <c r="P33" s="215"/>
      <c r="Q33" s="215"/>
      <c r="R33" s="216"/>
      <c r="S33" s="5" t="s">
        <v>79</v>
      </c>
      <c r="T33" s="214" t="s">
        <v>46</v>
      </c>
      <c r="U33" s="215"/>
      <c r="V33" s="215"/>
      <c r="W33" s="216"/>
      <c r="X33" s="5" t="s">
        <v>79</v>
      </c>
      <c r="Y33" s="212"/>
    </row>
    <row r="34" spans="1:29" ht="15" customHeight="1" x14ac:dyDescent="0.15">
      <c r="A34" s="356"/>
      <c r="B34" s="218"/>
      <c r="C34" s="219"/>
      <c r="D34" s="210"/>
      <c r="E34" s="217" t="s">
        <v>6</v>
      </c>
      <c r="F34" s="218"/>
      <c r="G34" s="219"/>
      <c r="H34" s="6" t="s">
        <v>80</v>
      </c>
      <c r="I34" s="217" t="s">
        <v>6</v>
      </c>
      <c r="J34" s="218"/>
      <c r="K34" s="218"/>
      <c r="L34" s="218"/>
      <c r="M34" s="219"/>
      <c r="N34" s="6" t="s">
        <v>80</v>
      </c>
      <c r="O34" s="217" t="s">
        <v>87</v>
      </c>
      <c r="P34" s="218"/>
      <c r="Q34" s="218"/>
      <c r="R34" s="219"/>
      <c r="S34" s="6" t="s">
        <v>80</v>
      </c>
      <c r="T34" s="217" t="s">
        <v>87</v>
      </c>
      <c r="U34" s="218"/>
      <c r="V34" s="218"/>
      <c r="W34" s="219"/>
      <c r="X34" s="6" t="s">
        <v>80</v>
      </c>
      <c r="Y34" s="213"/>
    </row>
    <row r="35" spans="1:29" ht="26.1" customHeight="1" x14ac:dyDescent="0.15">
      <c r="A35" s="126" t="s">
        <v>63</v>
      </c>
      <c r="B35" s="688" t="s">
        <v>77</v>
      </c>
      <c r="C35" s="689"/>
      <c r="D35" s="16">
        <v>3</v>
      </c>
      <c r="E35" s="220" t="s">
        <v>78</v>
      </c>
      <c r="F35" s="221"/>
      <c r="G35" s="222"/>
      <c r="H35" s="16"/>
      <c r="I35" s="223"/>
      <c r="J35" s="224"/>
      <c r="K35" s="224"/>
      <c r="L35" s="224"/>
      <c r="M35" s="225"/>
      <c r="N35" s="23"/>
      <c r="O35" s="223"/>
      <c r="P35" s="224"/>
      <c r="Q35" s="224"/>
      <c r="R35" s="225"/>
      <c r="S35" s="690"/>
      <c r="T35" s="691"/>
      <c r="U35" s="692"/>
      <c r="V35" s="692"/>
      <c r="W35" s="693"/>
      <c r="X35" s="690"/>
      <c r="Y35" s="11">
        <f>D35*1*(H35+N35+S35+X35)</f>
        <v>0</v>
      </c>
    </row>
    <row r="36" spans="1:29" ht="26.1" customHeight="1" thickBot="1" x14ac:dyDescent="0.2">
      <c r="A36" s="132" t="s">
        <v>92</v>
      </c>
      <c r="B36" s="214" t="s">
        <v>97</v>
      </c>
      <c r="C36" s="216"/>
      <c r="D36" s="5">
        <v>5</v>
      </c>
      <c r="E36" s="214" t="s">
        <v>78</v>
      </c>
      <c r="F36" s="215"/>
      <c r="G36" s="216"/>
      <c r="H36" s="5">
        <v>2</v>
      </c>
      <c r="I36" s="226"/>
      <c r="J36" s="227"/>
      <c r="K36" s="227"/>
      <c r="L36" s="227"/>
      <c r="M36" s="228"/>
      <c r="N36" s="5"/>
      <c r="O36" s="226"/>
      <c r="P36" s="227"/>
      <c r="Q36" s="227"/>
      <c r="R36" s="228"/>
      <c r="S36" s="133"/>
      <c r="T36" s="476"/>
      <c r="U36" s="477"/>
      <c r="V36" s="477"/>
      <c r="W36" s="478"/>
      <c r="X36" s="133"/>
      <c r="Y36" s="14">
        <f>D36*1*(H36+N36+S36+X36)</f>
        <v>10</v>
      </c>
    </row>
    <row r="37" spans="1:29" ht="26.1" customHeight="1" thickBot="1" x14ac:dyDescent="0.2">
      <c r="A37" s="485" t="s">
        <v>109</v>
      </c>
      <c r="B37" s="485"/>
      <c r="C37" s="485"/>
      <c r="D37" s="485"/>
      <c r="E37" s="485"/>
      <c r="F37" s="485"/>
      <c r="G37" s="485"/>
      <c r="H37" s="485"/>
      <c r="I37" s="485"/>
      <c r="J37" s="485"/>
      <c r="K37" s="485"/>
      <c r="L37" s="485"/>
      <c r="M37" s="485"/>
      <c r="N37" s="485"/>
      <c r="O37" s="485"/>
      <c r="P37" s="485"/>
      <c r="Q37" s="485"/>
      <c r="R37" s="485"/>
      <c r="S37" s="485"/>
      <c r="T37" s="485"/>
      <c r="U37" s="485"/>
      <c r="V37" s="485"/>
      <c r="W37" s="485"/>
      <c r="X37" s="485"/>
      <c r="Y37" s="655">
        <f>SUM(Y35:Y36)</f>
        <v>10</v>
      </c>
      <c r="AC37" s="694"/>
    </row>
    <row r="38" spans="1:29" ht="15" customHeight="1" x14ac:dyDescent="0.15">
      <c r="A38" s="486" t="s">
        <v>264</v>
      </c>
      <c r="B38" s="487"/>
      <c r="C38" s="488"/>
      <c r="D38" s="229" t="s">
        <v>0</v>
      </c>
      <c r="E38" s="450" t="s">
        <v>49</v>
      </c>
      <c r="F38" s="450"/>
      <c r="G38" s="450"/>
      <c r="H38" s="450"/>
      <c r="I38" s="450"/>
      <c r="J38" s="450"/>
      <c r="K38" s="450"/>
      <c r="L38" s="450"/>
      <c r="M38" s="450"/>
      <c r="N38" s="450"/>
      <c r="O38" s="450"/>
      <c r="P38" s="450"/>
      <c r="Q38" s="450"/>
      <c r="R38" s="450"/>
      <c r="S38" s="450"/>
      <c r="T38" s="450"/>
      <c r="U38" s="450"/>
      <c r="V38" s="450"/>
      <c r="W38" s="450"/>
      <c r="X38" s="450"/>
      <c r="Y38" s="232" t="s">
        <v>50</v>
      </c>
    </row>
    <row r="39" spans="1:29" ht="15" customHeight="1" x14ac:dyDescent="0.15">
      <c r="A39" s="489"/>
      <c r="B39" s="490"/>
      <c r="C39" s="491"/>
      <c r="D39" s="230"/>
      <c r="E39" s="235" t="s">
        <v>1</v>
      </c>
      <c r="F39" s="236"/>
      <c r="G39" s="8" t="s">
        <v>2</v>
      </c>
      <c r="H39" s="235" t="s">
        <v>3</v>
      </c>
      <c r="I39" s="237"/>
      <c r="J39" s="236"/>
      <c r="K39" s="8" t="s">
        <v>2</v>
      </c>
      <c r="L39" s="235" t="s">
        <v>4</v>
      </c>
      <c r="M39" s="237"/>
      <c r="N39" s="237"/>
      <c r="O39" s="236"/>
      <c r="P39" s="235" t="s">
        <v>2</v>
      </c>
      <c r="Q39" s="236"/>
      <c r="R39" s="235" t="s">
        <v>5</v>
      </c>
      <c r="S39" s="236"/>
      <c r="T39" s="235" t="s">
        <v>2</v>
      </c>
      <c r="U39" s="236"/>
      <c r="V39" s="235" t="s">
        <v>43</v>
      </c>
      <c r="W39" s="236"/>
      <c r="X39" s="8" t="s">
        <v>79</v>
      </c>
      <c r="Y39" s="233"/>
    </row>
    <row r="40" spans="1:29" ht="15" customHeight="1" x14ac:dyDescent="0.15">
      <c r="A40" s="695"/>
      <c r="B40" s="240"/>
      <c r="C40" s="239"/>
      <c r="D40" s="231"/>
      <c r="E40" s="238" t="s">
        <v>6</v>
      </c>
      <c r="F40" s="239"/>
      <c r="G40" s="9" t="s">
        <v>7</v>
      </c>
      <c r="H40" s="238" t="s">
        <v>8</v>
      </c>
      <c r="I40" s="240"/>
      <c r="J40" s="239"/>
      <c r="K40" s="9" t="s">
        <v>7</v>
      </c>
      <c r="L40" s="238" t="s">
        <v>8</v>
      </c>
      <c r="M40" s="240"/>
      <c r="N40" s="240"/>
      <c r="O40" s="239"/>
      <c r="P40" s="238" t="s">
        <v>7</v>
      </c>
      <c r="Q40" s="239"/>
      <c r="R40" s="238" t="s">
        <v>8</v>
      </c>
      <c r="S40" s="239"/>
      <c r="T40" s="238" t="s">
        <v>7</v>
      </c>
      <c r="U40" s="239"/>
      <c r="V40" s="238" t="s">
        <v>8</v>
      </c>
      <c r="W40" s="239"/>
      <c r="X40" s="9" t="s">
        <v>80</v>
      </c>
      <c r="Y40" s="234"/>
    </row>
    <row r="41" spans="1:29" ht="34.5" customHeight="1" x14ac:dyDescent="0.15">
      <c r="A41" s="123" t="s">
        <v>106</v>
      </c>
      <c r="B41" s="241" t="s">
        <v>44</v>
      </c>
      <c r="C41" s="242"/>
      <c r="D41" s="24">
        <v>3</v>
      </c>
      <c r="E41" s="241" t="s">
        <v>39</v>
      </c>
      <c r="F41" s="242"/>
      <c r="G41" s="24"/>
      <c r="H41" s="241" t="s">
        <v>40</v>
      </c>
      <c r="I41" s="248"/>
      <c r="J41" s="242"/>
      <c r="K41" s="40" t="s">
        <v>91</v>
      </c>
      <c r="L41" s="241" t="s">
        <v>41</v>
      </c>
      <c r="M41" s="248"/>
      <c r="N41" s="248"/>
      <c r="O41" s="242"/>
      <c r="P41" s="241" t="s">
        <v>91</v>
      </c>
      <c r="Q41" s="242"/>
      <c r="R41" s="249" t="s">
        <v>42</v>
      </c>
      <c r="S41" s="250"/>
      <c r="T41" s="241" t="s">
        <v>91</v>
      </c>
      <c r="U41" s="242"/>
      <c r="V41" s="243" t="s">
        <v>303</v>
      </c>
      <c r="W41" s="244"/>
      <c r="X41" s="41">
        <v>18</v>
      </c>
      <c r="Y41" s="37">
        <f>IF(AND(G41="",K41="",P41="",T41="",X41=""),0,(IF(G41="〇",D41*1,IF(K41="〇",D41*4,IF(P41="〇",D41*7,IF(T41="〇",D41*10,IF(ISNUMBER(X41),D41*10+X41,0)))))))</f>
        <v>48</v>
      </c>
    </row>
    <row r="42" spans="1:29" ht="34.5" customHeight="1" thickBot="1" x14ac:dyDescent="0.2">
      <c r="A42" s="139" t="s">
        <v>93</v>
      </c>
      <c r="B42" s="516" t="s">
        <v>282</v>
      </c>
      <c r="C42" s="517"/>
      <c r="D42" s="38">
        <v>1</v>
      </c>
      <c r="E42" s="251" t="s">
        <v>280</v>
      </c>
      <c r="F42" s="252"/>
      <c r="G42" s="38"/>
      <c r="H42" s="251" t="s">
        <v>279</v>
      </c>
      <c r="I42" s="252"/>
      <c r="J42" s="252"/>
      <c r="K42" s="38"/>
      <c r="L42" s="253" t="s">
        <v>293</v>
      </c>
      <c r="M42" s="252"/>
      <c r="N42" s="252"/>
      <c r="O42" s="254"/>
      <c r="P42" s="251" t="s">
        <v>95</v>
      </c>
      <c r="Q42" s="254"/>
      <c r="R42" s="255"/>
      <c r="S42" s="256"/>
      <c r="T42" s="251"/>
      <c r="U42" s="254"/>
      <c r="V42" s="257"/>
      <c r="W42" s="258"/>
      <c r="X42" s="38"/>
      <c r="Y42" s="39">
        <f>IF(AND(G42="",K42="",P42="",T42="",X42=""),0,IF(G42="○",D42*1,IF(K42="○",D42*4,IF(P42="○",D42*7))))</f>
        <v>7</v>
      </c>
    </row>
    <row r="43" spans="1:29" ht="23.25" customHeight="1" thickBot="1" x14ac:dyDescent="0.2">
      <c r="A43" s="145"/>
      <c r="B43" s="32"/>
      <c r="C43" s="32"/>
      <c r="D43" s="32"/>
      <c r="E43" s="32"/>
      <c r="F43" s="32"/>
      <c r="G43" s="32"/>
      <c r="H43" s="32"/>
      <c r="I43" s="32"/>
      <c r="J43" s="32"/>
      <c r="K43" s="32"/>
      <c r="L43" s="32"/>
      <c r="M43" s="32"/>
      <c r="N43" s="32"/>
      <c r="O43" s="32"/>
      <c r="P43" s="32"/>
      <c r="Q43" s="32"/>
      <c r="R43" s="33"/>
      <c r="S43" s="33"/>
      <c r="T43" s="32"/>
      <c r="U43" s="34"/>
      <c r="V43" s="33"/>
      <c r="W43" s="33"/>
      <c r="X43" s="55" t="s">
        <v>295</v>
      </c>
      <c r="Y43" s="42">
        <f>SUM(Y41:Y42)</f>
        <v>55</v>
      </c>
    </row>
    <row r="44" spans="1:29" ht="20.100000000000001" customHeight="1" thickBot="1" x14ac:dyDescent="0.2">
      <c r="A44" s="439" t="s">
        <v>286</v>
      </c>
      <c r="B44" s="696"/>
      <c r="C44" s="696"/>
      <c r="D44" s="696"/>
      <c r="E44" s="696"/>
      <c r="F44" s="696"/>
      <c r="G44" s="696"/>
      <c r="H44" s="696"/>
      <c r="I44" s="696"/>
      <c r="J44" s="696"/>
      <c r="K44" s="696"/>
      <c r="L44" s="696"/>
      <c r="M44" s="696"/>
      <c r="N44" s="696"/>
      <c r="O44" s="696"/>
      <c r="P44" s="696"/>
      <c r="Q44" s="696"/>
      <c r="R44" s="696"/>
      <c r="S44" s="696"/>
      <c r="T44" s="696"/>
      <c r="U44" s="696"/>
      <c r="V44" s="696"/>
      <c r="W44" s="696"/>
      <c r="X44" s="696"/>
      <c r="Y44" s="657">
        <f>SUM(Y24,Y31,Y37,Y43)</f>
        <v>116</v>
      </c>
    </row>
    <row r="45" spans="1:29" ht="10.5" customHeight="1" thickBot="1" x14ac:dyDescent="0.2"/>
    <row r="46" spans="1:29" ht="15" customHeight="1" x14ac:dyDescent="0.15">
      <c r="A46" s="440" t="s">
        <v>343</v>
      </c>
      <c r="B46" s="441"/>
      <c r="C46" s="442"/>
      <c r="D46" s="245" t="s">
        <v>0</v>
      </c>
      <c r="E46" s="666" t="s">
        <v>49</v>
      </c>
      <c r="F46" s="666"/>
      <c r="G46" s="666"/>
      <c r="H46" s="666"/>
      <c r="I46" s="666"/>
      <c r="J46" s="666"/>
      <c r="K46" s="666"/>
      <c r="L46" s="666"/>
      <c r="M46" s="666"/>
      <c r="N46" s="666"/>
      <c r="O46" s="666"/>
      <c r="P46" s="666"/>
      <c r="Q46" s="666"/>
      <c r="R46" s="666"/>
      <c r="S46" s="666"/>
      <c r="T46" s="666"/>
      <c r="U46" s="666"/>
      <c r="V46" s="666"/>
      <c r="W46" s="666"/>
      <c r="X46" s="666"/>
      <c r="Y46" s="259" t="s">
        <v>50</v>
      </c>
    </row>
    <row r="47" spans="1:29" ht="15" customHeight="1" x14ac:dyDescent="0.15">
      <c r="A47" s="443"/>
      <c r="B47" s="444"/>
      <c r="C47" s="445"/>
      <c r="D47" s="246"/>
      <c r="E47" s="262" t="s">
        <v>1</v>
      </c>
      <c r="F47" s="263"/>
      <c r="G47" s="264"/>
      <c r="H47" s="60" t="s">
        <v>2</v>
      </c>
      <c r="I47" s="262" t="s">
        <v>3</v>
      </c>
      <c r="J47" s="263"/>
      <c r="K47" s="263"/>
      <c r="L47" s="263"/>
      <c r="M47" s="264"/>
      <c r="N47" s="60" t="s">
        <v>2</v>
      </c>
      <c r="O47" s="262" t="s">
        <v>45</v>
      </c>
      <c r="P47" s="263"/>
      <c r="Q47" s="263"/>
      <c r="R47" s="264"/>
      <c r="S47" s="60" t="s">
        <v>2</v>
      </c>
      <c r="T47" s="262" t="s">
        <v>46</v>
      </c>
      <c r="U47" s="263"/>
      <c r="V47" s="263"/>
      <c r="W47" s="264"/>
      <c r="X47" s="60" t="s">
        <v>2</v>
      </c>
      <c r="Y47" s="260"/>
    </row>
    <row r="48" spans="1:29" ht="15" customHeight="1" x14ac:dyDescent="0.15">
      <c r="A48" s="697"/>
      <c r="B48" s="266"/>
      <c r="C48" s="267"/>
      <c r="D48" s="247"/>
      <c r="E48" s="265" t="s">
        <v>6</v>
      </c>
      <c r="F48" s="266"/>
      <c r="G48" s="267"/>
      <c r="H48" s="61" t="s">
        <v>7</v>
      </c>
      <c r="I48" s="265" t="s">
        <v>8</v>
      </c>
      <c r="J48" s="266"/>
      <c r="K48" s="266"/>
      <c r="L48" s="266"/>
      <c r="M48" s="267"/>
      <c r="N48" s="61" t="s">
        <v>7</v>
      </c>
      <c r="O48" s="265" t="s">
        <v>47</v>
      </c>
      <c r="P48" s="266"/>
      <c r="Q48" s="266"/>
      <c r="R48" s="267"/>
      <c r="S48" s="61" t="s">
        <v>7</v>
      </c>
      <c r="T48" s="265" t="s">
        <v>48</v>
      </c>
      <c r="U48" s="266"/>
      <c r="V48" s="266"/>
      <c r="W48" s="267"/>
      <c r="X48" s="61" t="s">
        <v>7</v>
      </c>
      <c r="Y48" s="261"/>
    </row>
    <row r="49" spans="1:25" ht="26.1" customHeight="1" x14ac:dyDescent="0.15">
      <c r="A49" s="698" t="s">
        <v>94</v>
      </c>
      <c r="B49" s="268" t="s">
        <v>20</v>
      </c>
      <c r="C49" s="269"/>
      <c r="D49" s="61">
        <v>7</v>
      </c>
      <c r="E49" s="270" t="s">
        <v>22</v>
      </c>
      <c r="F49" s="271"/>
      <c r="G49" s="272"/>
      <c r="H49" s="62" t="s">
        <v>91</v>
      </c>
      <c r="I49" s="273"/>
      <c r="J49" s="274"/>
      <c r="K49" s="274"/>
      <c r="L49" s="274"/>
      <c r="M49" s="275"/>
      <c r="N49" s="63"/>
      <c r="O49" s="273"/>
      <c r="P49" s="274"/>
      <c r="Q49" s="274"/>
      <c r="R49" s="275"/>
      <c r="S49" s="64"/>
      <c r="T49" s="699"/>
      <c r="U49" s="700"/>
      <c r="V49" s="700"/>
      <c r="W49" s="701"/>
      <c r="X49" s="65"/>
      <c r="Y49" s="66" t="b">
        <f t="shared" ref="Y49:Y50" si="1">IF(AND(H49="",N49="",S49="",X49=""),0,IF(H49="○",D49*1,IF(N49="○",D49*3,IF(S49="○",D49*5,IF(X49="○",D49*8)))))</f>
        <v>0</v>
      </c>
    </row>
    <row r="50" spans="1:25" ht="26.1" customHeight="1" thickBot="1" x14ac:dyDescent="0.2">
      <c r="A50" s="138" t="s">
        <v>284</v>
      </c>
      <c r="B50" s="276" t="s">
        <v>21</v>
      </c>
      <c r="C50" s="277"/>
      <c r="D50" s="60">
        <v>5</v>
      </c>
      <c r="E50" s="278" t="s">
        <v>23</v>
      </c>
      <c r="F50" s="278"/>
      <c r="G50" s="278"/>
      <c r="H50" s="62" t="s">
        <v>91</v>
      </c>
      <c r="I50" s="262" t="s">
        <v>24</v>
      </c>
      <c r="J50" s="263"/>
      <c r="K50" s="263"/>
      <c r="L50" s="263"/>
      <c r="M50" s="264"/>
      <c r="N50" s="62" t="s">
        <v>91</v>
      </c>
      <c r="O50" s="262" t="s">
        <v>73</v>
      </c>
      <c r="P50" s="263"/>
      <c r="Q50" s="263"/>
      <c r="R50" s="264"/>
      <c r="S50" s="62" t="s">
        <v>91</v>
      </c>
      <c r="T50" s="279" t="s">
        <v>25</v>
      </c>
      <c r="U50" s="280"/>
      <c r="V50" s="280"/>
      <c r="W50" s="281"/>
      <c r="X50" s="62" t="s">
        <v>91</v>
      </c>
      <c r="Y50" s="67" t="b">
        <f t="shared" si="1"/>
        <v>0</v>
      </c>
    </row>
    <row r="51" spans="1:25" ht="26.1" customHeight="1" thickBot="1" x14ac:dyDescent="0.2">
      <c r="A51" s="658" t="s">
        <v>285</v>
      </c>
      <c r="B51" s="667"/>
      <c r="C51" s="667"/>
      <c r="D51" s="667"/>
      <c r="E51" s="667"/>
      <c r="F51" s="667"/>
      <c r="G51" s="667"/>
      <c r="H51" s="667"/>
      <c r="I51" s="667"/>
      <c r="J51" s="667"/>
      <c r="K51" s="667"/>
      <c r="L51" s="667"/>
      <c r="M51" s="667"/>
      <c r="N51" s="667"/>
      <c r="O51" s="667"/>
      <c r="P51" s="667"/>
      <c r="Q51" s="667"/>
      <c r="R51" s="667"/>
      <c r="S51" s="667"/>
      <c r="T51" s="667"/>
      <c r="U51" s="667"/>
      <c r="V51" s="667"/>
      <c r="W51" s="667"/>
      <c r="X51" s="667"/>
      <c r="Y51" s="68">
        <f>SUM(Y49:Y50)</f>
        <v>0</v>
      </c>
    </row>
  </sheetData>
  <mergeCells count="191">
    <mergeCell ref="A51:X51"/>
    <mergeCell ref="B49:C49"/>
    <mergeCell ref="E49:G49"/>
    <mergeCell ref="I49:M49"/>
    <mergeCell ref="O49:R49"/>
    <mergeCell ref="T49:W49"/>
    <mergeCell ref="B50:C50"/>
    <mergeCell ref="E50:G50"/>
    <mergeCell ref="I50:M50"/>
    <mergeCell ref="O50:R50"/>
    <mergeCell ref="T50:W50"/>
    <mergeCell ref="Y46:Y48"/>
    <mergeCell ref="E47:G47"/>
    <mergeCell ref="I47:M47"/>
    <mergeCell ref="O47:R47"/>
    <mergeCell ref="T47:W47"/>
    <mergeCell ref="E48:G48"/>
    <mergeCell ref="I48:M48"/>
    <mergeCell ref="O48:R48"/>
    <mergeCell ref="T48:W48"/>
    <mergeCell ref="T41:U41"/>
    <mergeCell ref="V41:W41"/>
    <mergeCell ref="A44:X44"/>
    <mergeCell ref="A46:C48"/>
    <mergeCell ref="D46:D48"/>
    <mergeCell ref="E46:X46"/>
    <mergeCell ref="B41:C41"/>
    <mergeCell ref="E41:F41"/>
    <mergeCell ref="H41:J41"/>
    <mergeCell ref="L41:O41"/>
    <mergeCell ref="P41:Q41"/>
    <mergeCell ref="R41:S41"/>
    <mergeCell ref="B42:C42"/>
    <mergeCell ref="E42:F42"/>
    <mergeCell ref="H42:J42"/>
    <mergeCell ref="L42:O42"/>
    <mergeCell ref="P42:Q42"/>
    <mergeCell ref="R42:S42"/>
    <mergeCell ref="T42:U42"/>
    <mergeCell ref="V42:W42"/>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B35:C35"/>
    <mergeCell ref="E35:G35"/>
    <mergeCell ref="I35:M35"/>
    <mergeCell ref="O35:R35"/>
    <mergeCell ref="T35:W35"/>
    <mergeCell ref="B36:C36"/>
    <mergeCell ref="E36:G36"/>
    <mergeCell ref="I36:M36"/>
    <mergeCell ref="O36:R36"/>
    <mergeCell ref="T36:W36"/>
    <mergeCell ref="Y32:Y34"/>
    <mergeCell ref="E33:G33"/>
    <mergeCell ref="I33:M33"/>
    <mergeCell ref="O33:R33"/>
    <mergeCell ref="T33:W33"/>
    <mergeCell ref="E34:G34"/>
    <mergeCell ref="I34:M34"/>
    <mergeCell ref="O34:R34"/>
    <mergeCell ref="T34:W34"/>
    <mergeCell ref="T30:U30"/>
    <mergeCell ref="V30:W30"/>
    <mergeCell ref="A31:X31"/>
    <mergeCell ref="A32:C34"/>
    <mergeCell ref="D32:D34"/>
    <mergeCell ref="E32:X32"/>
    <mergeCell ref="B30:C30"/>
    <mergeCell ref="E30:F30"/>
    <mergeCell ref="H30:J30"/>
    <mergeCell ref="L30:O30"/>
    <mergeCell ref="P30:Q30"/>
    <mergeCell ref="R30:S30"/>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B22:C22"/>
    <mergeCell ref="E22:G22"/>
    <mergeCell ref="I22:M22"/>
    <mergeCell ref="O22:R22"/>
    <mergeCell ref="T22:W22"/>
    <mergeCell ref="B23:C23"/>
    <mergeCell ref="E23:G23"/>
    <mergeCell ref="I23:M23"/>
    <mergeCell ref="O23:R23"/>
    <mergeCell ref="T23:W23"/>
    <mergeCell ref="B20:C20"/>
    <mergeCell ref="E20:G20"/>
    <mergeCell ref="I20:M20"/>
    <mergeCell ref="O20:R20"/>
    <mergeCell ref="T20:W20"/>
    <mergeCell ref="B21:C21"/>
    <mergeCell ref="E21:G21"/>
    <mergeCell ref="I21:M21"/>
    <mergeCell ref="O21:R21"/>
    <mergeCell ref="T21:W21"/>
    <mergeCell ref="B18:C18"/>
    <mergeCell ref="E18:G18"/>
    <mergeCell ref="I18:M18"/>
    <mergeCell ref="O18:R18"/>
    <mergeCell ref="T18:W18"/>
    <mergeCell ref="B19:C19"/>
    <mergeCell ref="E19:G19"/>
    <mergeCell ref="I19:M19"/>
    <mergeCell ref="O19:R19"/>
    <mergeCell ref="T19:W19"/>
    <mergeCell ref="B16:C16"/>
    <mergeCell ref="E16:G16"/>
    <mergeCell ref="I16:M16"/>
    <mergeCell ref="O16:R16"/>
    <mergeCell ref="T16:W16"/>
    <mergeCell ref="B17:C17"/>
    <mergeCell ref="E17:G17"/>
    <mergeCell ref="I17:M17"/>
    <mergeCell ref="O17:R17"/>
    <mergeCell ref="T17:W17"/>
    <mergeCell ref="B14:C14"/>
    <mergeCell ref="E14:G14"/>
    <mergeCell ref="I14:M14"/>
    <mergeCell ref="O14:R14"/>
    <mergeCell ref="T14:W14"/>
    <mergeCell ref="B15:C15"/>
    <mergeCell ref="E15:G15"/>
    <mergeCell ref="I15:M15"/>
    <mergeCell ref="O15:R15"/>
    <mergeCell ref="T15:W15"/>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s>
  <phoneticPr fontId="1"/>
  <dataValidations count="2">
    <dataValidation type="list" allowBlank="1" showInputMessage="1" showErrorMessage="1" sqref="P43:Q43 K43 G43 G41 K41 P41:Q41 T41:U41 T43:U43" xr:uid="{00000000-0002-0000-0100-000000000000}">
      <formula1>"　,〇"</formula1>
    </dataValidation>
    <dataValidation type="list" allowBlank="1" showInputMessage="1" showErrorMessage="1" sqref="X50 S50 N50 H49:H50 G28:G30 K28:K30 P28:Q30 T28:U30 X28:X30 H14 N14:N17 X20 X16:X17 S22 S19:S20 S14:S17 N19:N22 H16:H23 G42 K42 P42:Q42" xr:uid="{00000000-0002-0000-0100-000001000000}">
      <formula1>"　,○"</formula1>
    </dataValidation>
  </dataValidations>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AD26"/>
  <sheetViews>
    <sheetView zoomScaleNormal="100" workbookViewId="0">
      <selection activeCell="D25" sqref="D25:W25"/>
    </sheetView>
  </sheetViews>
  <sheetFormatPr defaultRowHeight="13.5" x14ac:dyDescent="0.15"/>
  <cols>
    <col min="1" max="1" width="3.625" style="2" customWidth="1"/>
    <col min="2" max="2" width="5.625" style="2" customWidth="1"/>
    <col min="3" max="3" width="10.625" style="2" customWidth="1"/>
    <col min="4" max="5" width="5.125" style="2" customWidth="1"/>
    <col min="6" max="10" width="3.625" style="2" customWidth="1"/>
    <col min="11" max="11" width="1.625" style="2" customWidth="1"/>
    <col min="12" max="12" width="2.625" style="2" customWidth="1"/>
    <col min="13" max="14" width="3.625" style="2" customWidth="1"/>
    <col min="15" max="15" width="1.625" style="2" customWidth="1"/>
    <col min="16" max="16" width="2.625" style="2" customWidth="1"/>
    <col min="17" max="17" width="6.625" style="2" customWidth="1"/>
    <col min="18" max="18" width="3.625" style="2" customWidth="1"/>
    <col min="19" max="19" width="2.625" style="2" customWidth="1"/>
    <col min="20" max="20" width="1.625" style="2" customWidth="1"/>
    <col min="21" max="21" width="5.625" style="2" customWidth="1"/>
    <col min="22" max="22" width="4.625" style="2" customWidth="1"/>
    <col min="23" max="23" width="3.625" style="2" customWidth="1"/>
    <col min="24" max="24" width="5.625" style="2" customWidth="1"/>
    <col min="25" max="16384" width="9" style="2"/>
  </cols>
  <sheetData>
    <row r="1" spans="1:30" ht="20.100000000000001" customHeight="1" x14ac:dyDescent="0.15">
      <c r="A1" s="672" t="s">
        <v>259</v>
      </c>
      <c r="B1" s="1"/>
    </row>
    <row r="2" spans="1:30" x14ac:dyDescent="0.15">
      <c r="A2" s="1" t="s">
        <v>273</v>
      </c>
      <c r="B2" s="1"/>
    </row>
    <row r="3" spans="1:30" ht="17.25" customHeight="1" x14ac:dyDescent="0.15">
      <c r="A3" s="282" t="s">
        <v>308</v>
      </c>
      <c r="B3" s="282"/>
      <c r="C3" s="282"/>
      <c r="D3" s="282"/>
      <c r="E3" s="282"/>
      <c r="F3" s="282"/>
      <c r="G3" s="282"/>
      <c r="H3" s="282"/>
      <c r="I3" s="282"/>
      <c r="J3" s="282"/>
      <c r="K3" s="282"/>
      <c r="L3" s="282"/>
      <c r="M3" s="282"/>
      <c r="N3" s="282"/>
      <c r="O3" s="282"/>
      <c r="P3" s="282"/>
      <c r="Q3" s="282"/>
      <c r="R3" s="282"/>
      <c r="S3" s="282"/>
      <c r="T3" s="282"/>
      <c r="U3" s="282"/>
      <c r="V3" s="282"/>
      <c r="W3" s="282"/>
      <c r="X3" s="646"/>
      <c r="Y3" s="646"/>
      <c r="Z3" s="646"/>
      <c r="AA3" s="646"/>
      <c r="AB3" s="646"/>
      <c r="AC3" s="646"/>
    </row>
    <row r="4" spans="1:30" ht="9" customHeight="1" thickBot="1" x14ac:dyDescent="0.2"/>
    <row r="5" spans="1:30" ht="13.5" customHeight="1" thickBot="1" x14ac:dyDescent="0.2">
      <c r="B5" s="153" t="s">
        <v>256</v>
      </c>
      <c r="C5" s="154"/>
      <c r="D5" s="154"/>
      <c r="E5" s="154"/>
      <c r="F5" s="154"/>
      <c r="G5" s="154"/>
      <c r="H5" s="154"/>
      <c r="I5" s="154"/>
      <c r="J5" s="154"/>
      <c r="K5" s="154"/>
      <c r="L5" s="154"/>
      <c r="M5" s="154"/>
      <c r="N5" s="154"/>
      <c r="O5" s="154"/>
      <c r="P5" s="154"/>
      <c r="Q5" s="154"/>
      <c r="R5" s="154"/>
      <c r="S5" s="154"/>
      <c r="T5" s="154"/>
      <c r="U5" s="154"/>
      <c r="V5" s="155"/>
      <c r="W5" s="156"/>
      <c r="X5" s="7"/>
      <c r="Y5" s="7"/>
      <c r="Z5" s="7"/>
      <c r="AA5" s="7"/>
      <c r="AB5" s="7"/>
      <c r="AC5" s="7"/>
      <c r="AD5" s="7"/>
    </row>
    <row r="6" spans="1:30" ht="13.5" customHeight="1" thickBot="1" x14ac:dyDescent="0.2">
      <c r="B6" s="153"/>
      <c r="C6" s="154"/>
      <c r="D6" s="154"/>
      <c r="E6" s="154"/>
      <c r="F6" s="154"/>
      <c r="G6" s="154"/>
      <c r="H6" s="154"/>
      <c r="I6" s="154"/>
      <c r="J6" s="154"/>
      <c r="K6" s="154"/>
      <c r="L6" s="154"/>
      <c r="M6" s="154"/>
      <c r="N6" s="154"/>
      <c r="O6" s="154"/>
      <c r="P6" s="154"/>
      <c r="Q6" s="154"/>
      <c r="R6" s="154"/>
      <c r="S6" s="154"/>
      <c r="T6" s="154"/>
      <c r="U6" s="154"/>
      <c r="V6" s="155"/>
      <c r="W6" s="156"/>
      <c r="X6" s="7"/>
      <c r="Y6" s="7"/>
      <c r="Z6" s="7"/>
      <c r="AA6" s="7"/>
      <c r="AB6" s="7"/>
      <c r="AC6" s="7"/>
      <c r="AD6" s="7"/>
    </row>
    <row r="7" spans="1:30" ht="10.5" customHeight="1" thickBot="1" x14ac:dyDescent="0.2">
      <c r="B7" s="153"/>
      <c r="C7" s="154"/>
      <c r="D7" s="154"/>
      <c r="E7" s="154"/>
      <c r="F7" s="154"/>
      <c r="G7" s="154"/>
      <c r="H7" s="154"/>
      <c r="I7" s="154"/>
      <c r="J7" s="154"/>
      <c r="K7" s="154"/>
      <c r="L7" s="154"/>
      <c r="M7" s="154"/>
      <c r="N7" s="154"/>
      <c r="O7" s="154"/>
      <c r="P7" s="154"/>
      <c r="Q7" s="154"/>
      <c r="R7" s="154"/>
      <c r="S7" s="154"/>
      <c r="T7" s="154"/>
      <c r="U7" s="154"/>
      <c r="V7" s="155"/>
      <c r="W7" s="156"/>
      <c r="X7" s="7"/>
      <c r="Y7" s="7"/>
      <c r="Z7" s="7"/>
      <c r="AA7" s="7"/>
      <c r="AB7" s="7"/>
      <c r="AC7" s="7"/>
      <c r="AD7" s="7"/>
    </row>
    <row r="8" spans="1:30" ht="18" customHeight="1" thickBot="1" x14ac:dyDescent="0.2">
      <c r="B8" s="157" t="s">
        <v>258</v>
      </c>
      <c r="C8" s="158"/>
      <c r="D8" s="158"/>
      <c r="E8" s="158"/>
      <c r="F8" s="158"/>
      <c r="G8" s="158"/>
      <c r="H8" s="158"/>
      <c r="I8" s="158"/>
      <c r="J8" s="158"/>
      <c r="K8" s="158"/>
      <c r="L8" s="158"/>
      <c r="M8" s="158"/>
      <c r="N8" s="158"/>
      <c r="O8" s="158"/>
      <c r="P8" s="158"/>
      <c r="Q8" s="158"/>
      <c r="R8" s="158"/>
      <c r="S8" s="158"/>
      <c r="T8" s="158"/>
      <c r="U8" s="158"/>
      <c r="V8" s="158"/>
      <c r="W8" s="159"/>
      <c r="X8" s="1"/>
      <c r="Y8" s="1"/>
      <c r="Z8" s="1"/>
      <c r="AA8" s="1"/>
      <c r="AB8" s="1"/>
      <c r="AC8" s="1"/>
      <c r="AD8" s="1"/>
    </row>
    <row r="9" spans="1:30" ht="18" customHeight="1" thickBot="1" x14ac:dyDescent="0.2">
      <c r="B9" s="157" t="s">
        <v>257</v>
      </c>
      <c r="C9" s="158"/>
      <c r="D9" s="158"/>
      <c r="E9" s="158"/>
      <c r="F9" s="158"/>
      <c r="G9" s="158"/>
      <c r="H9" s="158"/>
      <c r="I9" s="158"/>
      <c r="J9" s="158"/>
      <c r="K9" s="158"/>
      <c r="L9" s="158"/>
      <c r="M9" s="158"/>
      <c r="N9" s="158"/>
      <c r="O9" s="158"/>
      <c r="P9" s="158"/>
      <c r="Q9" s="158"/>
      <c r="R9" s="158"/>
      <c r="S9" s="158"/>
      <c r="T9" s="158"/>
      <c r="U9" s="158"/>
      <c r="V9" s="158"/>
      <c r="W9" s="159"/>
    </row>
    <row r="10" spans="1:30" ht="9.75" customHeight="1" thickBot="1" x14ac:dyDescent="0.2"/>
    <row r="11" spans="1:30" ht="9.9499999999999993" customHeight="1" x14ac:dyDescent="0.15">
      <c r="A11" s="534" t="s">
        <v>262</v>
      </c>
      <c r="B11" s="535"/>
      <c r="C11" s="535"/>
      <c r="D11" s="535"/>
      <c r="E11" s="535"/>
      <c r="F11" s="535"/>
      <c r="G11" s="535"/>
      <c r="H11" s="535"/>
      <c r="I11" s="535"/>
      <c r="J11" s="535"/>
      <c r="K11" s="535"/>
      <c r="L11" s="535"/>
      <c r="M11" s="535"/>
      <c r="N11" s="535"/>
      <c r="O11" s="535"/>
      <c r="P11" s="535"/>
      <c r="Q11" s="535"/>
      <c r="R11" s="535"/>
      <c r="S11" s="535"/>
      <c r="T11" s="535"/>
      <c r="U11" s="535"/>
      <c r="V11" s="535"/>
      <c r="W11" s="536"/>
    </row>
    <row r="12" spans="1:30" ht="9.9499999999999993" customHeight="1" x14ac:dyDescent="0.15">
      <c r="A12" s="459"/>
      <c r="B12" s="537"/>
      <c r="C12" s="537"/>
      <c r="D12" s="537"/>
      <c r="E12" s="537"/>
      <c r="F12" s="537"/>
      <c r="G12" s="537"/>
      <c r="H12" s="537"/>
      <c r="I12" s="537"/>
      <c r="J12" s="537"/>
      <c r="K12" s="537"/>
      <c r="L12" s="537"/>
      <c r="M12" s="537"/>
      <c r="N12" s="537"/>
      <c r="O12" s="537"/>
      <c r="P12" s="537"/>
      <c r="Q12" s="537"/>
      <c r="R12" s="537"/>
      <c r="S12" s="537"/>
      <c r="T12" s="537"/>
      <c r="U12" s="537"/>
      <c r="V12" s="537"/>
      <c r="W12" s="538"/>
    </row>
    <row r="13" spans="1:30" ht="9.9499999999999993" customHeight="1" x14ac:dyDescent="0.15">
      <c r="A13" s="539"/>
      <c r="B13" s="540"/>
      <c r="C13" s="540"/>
      <c r="D13" s="540"/>
      <c r="E13" s="540"/>
      <c r="F13" s="540"/>
      <c r="G13" s="540"/>
      <c r="H13" s="540"/>
      <c r="I13" s="540"/>
      <c r="J13" s="540"/>
      <c r="K13" s="540"/>
      <c r="L13" s="540"/>
      <c r="M13" s="540"/>
      <c r="N13" s="540"/>
      <c r="O13" s="540"/>
      <c r="P13" s="540"/>
      <c r="Q13" s="540"/>
      <c r="R13" s="540"/>
      <c r="S13" s="540"/>
      <c r="T13" s="540"/>
      <c r="U13" s="540"/>
      <c r="V13" s="540"/>
      <c r="W13" s="541"/>
    </row>
    <row r="14" spans="1:30" ht="30" customHeight="1" x14ac:dyDescent="0.15">
      <c r="A14" s="125" t="s">
        <v>61</v>
      </c>
      <c r="B14" s="283" t="s">
        <v>96</v>
      </c>
      <c r="C14" s="283"/>
      <c r="D14" s="673" t="s">
        <v>266</v>
      </c>
      <c r="E14" s="674"/>
      <c r="F14" s="674"/>
      <c r="G14" s="674"/>
      <c r="H14" s="674"/>
      <c r="I14" s="674"/>
      <c r="J14" s="674"/>
      <c r="K14" s="674"/>
      <c r="L14" s="674"/>
      <c r="M14" s="674"/>
      <c r="N14" s="674"/>
      <c r="O14" s="674"/>
      <c r="P14" s="674"/>
      <c r="Q14" s="674"/>
      <c r="R14" s="674"/>
      <c r="S14" s="674"/>
      <c r="T14" s="674"/>
      <c r="U14" s="674"/>
      <c r="V14" s="674"/>
      <c r="W14" s="675"/>
    </row>
    <row r="15" spans="1:30" ht="30" customHeight="1" x14ac:dyDescent="0.15">
      <c r="A15" s="125" t="s">
        <v>62</v>
      </c>
      <c r="B15" s="359" t="s">
        <v>309</v>
      </c>
      <c r="C15" s="359"/>
      <c r="D15" s="673" t="s">
        <v>270</v>
      </c>
      <c r="E15" s="674"/>
      <c r="F15" s="674"/>
      <c r="G15" s="674"/>
      <c r="H15" s="674"/>
      <c r="I15" s="674"/>
      <c r="J15" s="674"/>
      <c r="K15" s="674"/>
      <c r="L15" s="674"/>
      <c r="M15" s="674"/>
      <c r="N15" s="674"/>
      <c r="O15" s="674"/>
      <c r="P15" s="674"/>
      <c r="Q15" s="674"/>
      <c r="R15" s="674"/>
      <c r="S15" s="674"/>
      <c r="T15" s="674"/>
      <c r="U15" s="674"/>
      <c r="V15" s="674"/>
      <c r="W15" s="675"/>
    </row>
    <row r="16" spans="1:30" ht="30" customHeight="1" x14ac:dyDescent="0.15">
      <c r="A16" s="125" t="s">
        <v>107</v>
      </c>
      <c r="B16" s="358" t="s">
        <v>98</v>
      </c>
      <c r="C16" s="358"/>
      <c r="D16" s="673" t="s">
        <v>267</v>
      </c>
      <c r="E16" s="674"/>
      <c r="F16" s="674"/>
      <c r="G16" s="674"/>
      <c r="H16" s="674"/>
      <c r="I16" s="674"/>
      <c r="J16" s="674"/>
      <c r="K16" s="674"/>
      <c r="L16" s="674"/>
      <c r="M16" s="674"/>
      <c r="N16" s="674"/>
      <c r="O16" s="674"/>
      <c r="P16" s="674"/>
      <c r="Q16" s="674"/>
      <c r="R16" s="674"/>
      <c r="S16" s="674"/>
      <c r="T16" s="674"/>
      <c r="U16" s="674"/>
      <c r="V16" s="674"/>
      <c r="W16" s="675"/>
    </row>
    <row r="17" spans="1:30" ht="9.9499999999999993" customHeight="1" x14ac:dyDescent="0.15">
      <c r="A17" s="351" t="s">
        <v>263</v>
      </c>
      <c r="B17" s="215"/>
      <c r="C17" s="215"/>
      <c r="D17" s="215"/>
      <c r="E17" s="215"/>
      <c r="F17" s="215"/>
      <c r="G17" s="215"/>
      <c r="H17" s="215"/>
      <c r="I17" s="215"/>
      <c r="J17" s="215"/>
      <c r="K17" s="215"/>
      <c r="L17" s="215"/>
      <c r="M17" s="215"/>
      <c r="N17" s="215"/>
      <c r="O17" s="215"/>
      <c r="P17" s="215"/>
      <c r="Q17" s="215"/>
      <c r="R17" s="215"/>
      <c r="S17" s="215"/>
      <c r="T17" s="215"/>
      <c r="U17" s="215"/>
      <c r="V17" s="215"/>
      <c r="W17" s="352"/>
    </row>
    <row r="18" spans="1:30" ht="9.9499999999999993" customHeight="1" x14ac:dyDescent="0.15">
      <c r="A18" s="353"/>
      <c r="B18" s="354"/>
      <c r="C18" s="354"/>
      <c r="D18" s="354"/>
      <c r="E18" s="354"/>
      <c r="F18" s="354"/>
      <c r="G18" s="354"/>
      <c r="H18" s="354"/>
      <c r="I18" s="354"/>
      <c r="J18" s="354"/>
      <c r="K18" s="354"/>
      <c r="L18" s="354"/>
      <c r="M18" s="354"/>
      <c r="N18" s="354"/>
      <c r="O18" s="354"/>
      <c r="P18" s="354"/>
      <c r="Q18" s="354"/>
      <c r="R18" s="354"/>
      <c r="S18" s="354"/>
      <c r="T18" s="354"/>
      <c r="U18" s="354"/>
      <c r="V18" s="354"/>
      <c r="W18" s="355"/>
    </row>
    <row r="19" spans="1:30" ht="9.9499999999999993" customHeight="1" x14ac:dyDescent="0.15">
      <c r="A19" s="356"/>
      <c r="B19" s="218"/>
      <c r="C19" s="218"/>
      <c r="D19" s="218"/>
      <c r="E19" s="218"/>
      <c r="F19" s="218"/>
      <c r="G19" s="218"/>
      <c r="H19" s="218"/>
      <c r="I19" s="218"/>
      <c r="J19" s="218"/>
      <c r="K19" s="218"/>
      <c r="L19" s="218"/>
      <c r="M19" s="218"/>
      <c r="N19" s="218"/>
      <c r="O19" s="218"/>
      <c r="P19" s="218"/>
      <c r="Q19" s="218"/>
      <c r="R19" s="218"/>
      <c r="S19" s="218"/>
      <c r="T19" s="218"/>
      <c r="U19" s="218"/>
      <c r="V19" s="218"/>
      <c r="W19" s="357"/>
    </row>
    <row r="20" spans="1:30" ht="30" customHeight="1" x14ac:dyDescent="0.15">
      <c r="A20" s="126" t="s">
        <v>63</v>
      </c>
      <c r="B20" s="346" t="s">
        <v>310</v>
      </c>
      <c r="C20" s="346"/>
      <c r="D20" s="349"/>
      <c r="E20" s="349"/>
      <c r="F20" s="349"/>
      <c r="G20" s="349"/>
      <c r="H20" s="349"/>
      <c r="I20" s="349"/>
      <c r="J20" s="349"/>
      <c r="K20" s="349"/>
      <c r="L20" s="349"/>
      <c r="M20" s="349"/>
      <c r="N20" s="349"/>
      <c r="O20" s="349"/>
      <c r="P20" s="349"/>
      <c r="Q20" s="349"/>
      <c r="R20" s="349"/>
      <c r="S20" s="349"/>
      <c r="T20" s="349"/>
      <c r="U20" s="349"/>
      <c r="V20" s="349"/>
      <c r="W20" s="350"/>
    </row>
    <row r="21" spans="1:30" ht="30" customHeight="1" x14ac:dyDescent="0.15">
      <c r="A21" s="126" t="s">
        <v>92</v>
      </c>
      <c r="B21" s="521" t="s">
        <v>97</v>
      </c>
      <c r="C21" s="521"/>
      <c r="D21" s="676" t="s">
        <v>268</v>
      </c>
      <c r="E21" s="677"/>
      <c r="F21" s="677"/>
      <c r="G21" s="677"/>
      <c r="H21" s="677"/>
      <c r="I21" s="677"/>
      <c r="J21" s="677"/>
      <c r="K21" s="677"/>
      <c r="L21" s="677"/>
      <c r="M21" s="677"/>
      <c r="N21" s="677"/>
      <c r="O21" s="677"/>
      <c r="P21" s="677"/>
      <c r="Q21" s="677"/>
      <c r="R21" s="677"/>
      <c r="S21" s="677"/>
      <c r="T21" s="677"/>
      <c r="U21" s="677"/>
      <c r="V21" s="677"/>
      <c r="W21" s="678"/>
    </row>
    <row r="22" spans="1:30" ht="9.9499999999999993" customHeight="1" x14ac:dyDescent="0.15">
      <c r="A22" s="522" t="s">
        <v>264</v>
      </c>
      <c r="B22" s="523"/>
      <c r="C22" s="523"/>
      <c r="D22" s="523"/>
      <c r="E22" s="523"/>
      <c r="F22" s="523"/>
      <c r="G22" s="523"/>
      <c r="H22" s="523"/>
      <c r="I22" s="523"/>
      <c r="J22" s="523"/>
      <c r="K22" s="523"/>
      <c r="L22" s="523"/>
      <c r="M22" s="523"/>
      <c r="N22" s="523"/>
      <c r="O22" s="523"/>
      <c r="P22" s="523"/>
      <c r="Q22" s="523"/>
      <c r="R22" s="523"/>
      <c r="S22" s="523"/>
      <c r="T22" s="523"/>
      <c r="U22" s="523"/>
      <c r="V22" s="523"/>
      <c r="W22" s="524"/>
    </row>
    <row r="23" spans="1:30" ht="9.9499999999999993" customHeight="1" x14ac:dyDescent="0.15">
      <c r="A23" s="525"/>
      <c r="B23" s="526"/>
      <c r="C23" s="526"/>
      <c r="D23" s="526"/>
      <c r="E23" s="526"/>
      <c r="F23" s="526"/>
      <c r="G23" s="526"/>
      <c r="H23" s="526"/>
      <c r="I23" s="526"/>
      <c r="J23" s="526"/>
      <c r="K23" s="526"/>
      <c r="L23" s="526"/>
      <c r="M23" s="526"/>
      <c r="N23" s="526"/>
      <c r="O23" s="526"/>
      <c r="P23" s="526"/>
      <c r="Q23" s="526"/>
      <c r="R23" s="526"/>
      <c r="S23" s="526"/>
      <c r="T23" s="526"/>
      <c r="U23" s="526"/>
      <c r="V23" s="526"/>
      <c r="W23" s="527"/>
      <c r="AD23" s="626"/>
    </row>
    <row r="24" spans="1:30" ht="9.9499999999999993" customHeight="1" x14ac:dyDescent="0.15">
      <c r="A24" s="528"/>
      <c r="B24" s="529"/>
      <c r="C24" s="529"/>
      <c r="D24" s="529"/>
      <c r="E24" s="529"/>
      <c r="F24" s="529"/>
      <c r="G24" s="529"/>
      <c r="H24" s="529"/>
      <c r="I24" s="529"/>
      <c r="J24" s="529"/>
      <c r="K24" s="529"/>
      <c r="L24" s="529"/>
      <c r="M24" s="529"/>
      <c r="N24" s="529"/>
      <c r="O24" s="529"/>
      <c r="P24" s="529"/>
      <c r="Q24" s="529"/>
      <c r="R24" s="529"/>
      <c r="S24" s="529"/>
      <c r="T24" s="529"/>
      <c r="U24" s="529"/>
      <c r="V24" s="529"/>
      <c r="W24" s="530"/>
    </row>
    <row r="25" spans="1:30" ht="35.1" customHeight="1" x14ac:dyDescent="0.15">
      <c r="A25" s="123" t="s">
        <v>106</v>
      </c>
      <c r="B25" s="531" t="s">
        <v>44</v>
      </c>
      <c r="C25" s="531"/>
      <c r="D25" s="679" t="s">
        <v>269</v>
      </c>
      <c r="E25" s="680"/>
      <c r="F25" s="680"/>
      <c r="G25" s="680"/>
      <c r="H25" s="680"/>
      <c r="I25" s="680"/>
      <c r="J25" s="680"/>
      <c r="K25" s="680"/>
      <c r="L25" s="680"/>
      <c r="M25" s="680"/>
      <c r="N25" s="680"/>
      <c r="O25" s="680"/>
      <c r="P25" s="680"/>
      <c r="Q25" s="680"/>
      <c r="R25" s="680"/>
      <c r="S25" s="680"/>
      <c r="T25" s="680"/>
      <c r="U25" s="680"/>
      <c r="V25" s="680"/>
      <c r="W25" s="681"/>
    </row>
    <row r="26" spans="1:30" ht="32.25" customHeight="1" thickBot="1" x14ac:dyDescent="0.2">
      <c r="A26" s="135" t="s">
        <v>93</v>
      </c>
      <c r="B26" s="451" t="s">
        <v>281</v>
      </c>
      <c r="C26" s="452"/>
      <c r="D26" s="682" t="s">
        <v>300</v>
      </c>
      <c r="E26" s="683"/>
      <c r="F26" s="683"/>
      <c r="G26" s="683"/>
      <c r="H26" s="683"/>
      <c r="I26" s="683"/>
      <c r="J26" s="683"/>
      <c r="K26" s="683"/>
      <c r="L26" s="683"/>
      <c r="M26" s="683"/>
      <c r="N26" s="683"/>
      <c r="O26" s="683"/>
      <c r="P26" s="683"/>
      <c r="Q26" s="683"/>
      <c r="R26" s="683"/>
      <c r="S26" s="683"/>
      <c r="T26" s="683"/>
      <c r="U26" s="683"/>
      <c r="V26" s="683"/>
      <c r="W26" s="684"/>
    </row>
  </sheetData>
  <mergeCells count="21">
    <mergeCell ref="B21:C21"/>
    <mergeCell ref="D21:W21"/>
    <mergeCell ref="A22:W24"/>
    <mergeCell ref="B25:C25"/>
    <mergeCell ref="D25:W25"/>
    <mergeCell ref="B26:C26"/>
    <mergeCell ref="D26:W26"/>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50"/>
  <sheetViews>
    <sheetView zoomScaleNormal="100" workbookViewId="0">
      <selection activeCell="H25" sqref="L25:O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272</v>
      </c>
      <c r="B1" s="1"/>
    </row>
    <row r="2" spans="1:31" ht="17.25" customHeight="1" x14ac:dyDescent="0.15">
      <c r="A2" s="282" t="s">
        <v>154</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c r="Y8" s="1"/>
      <c r="Z8" s="1"/>
      <c r="AA8" s="1"/>
      <c r="AB8" s="1"/>
      <c r="AC8" s="1"/>
      <c r="AD8" s="1"/>
      <c r="AE8" s="1"/>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6.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22" si="0">IF(AND(H13="",N13="",S13="",X13=""),0,IF(H13="○",D13*1,IF(N13="○",D13*3,IF(S13="○",D13*5,IF(X13="○",D13*8)))))</f>
        <v>0</v>
      </c>
    </row>
    <row r="14" spans="1:31" ht="26.1" customHeight="1" x14ac:dyDescent="0.15">
      <c r="A14" s="120" t="s">
        <v>52</v>
      </c>
      <c r="B14" s="166" t="s">
        <v>306</v>
      </c>
      <c r="C14" s="167"/>
      <c r="D14" s="27">
        <v>1</v>
      </c>
      <c r="E14" s="172"/>
      <c r="F14" s="172"/>
      <c r="G14" s="172"/>
      <c r="H14" s="27"/>
      <c r="I14" s="169" t="s">
        <v>65</v>
      </c>
      <c r="J14" s="170"/>
      <c r="K14" s="170"/>
      <c r="L14" s="170"/>
      <c r="M14" s="171"/>
      <c r="N14" s="27" t="s">
        <v>91</v>
      </c>
      <c r="O14" s="173" t="s">
        <v>71</v>
      </c>
      <c r="P14" s="174"/>
      <c r="Q14" s="174"/>
      <c r="R14" s="175"/>
      <c r="S14" s="27" t="s">
        <v>91</v>
      </c>
      <c r="T14" s="493"/>
      <c r="U14" s="494"/>
      <c r="V14" s="494"/>
      <c r="W14" s="495"/>
      <c r="X14" s="28"/>
      <c r="Y14" s="29" t="b">
        <f t="shared" si="0"/>
        <v>0</v>
      </c>
    </row>
    <row r="15" spans="1:31" ht="26.1" customHeight="1" x14ac:dyDescent="0.15">
      <c r="A15" s="120" t="s">
        <v>53</v>
      </c>
      <c r="B15" s="166" t="s">
        <v>31</v>
      </c>
      <c r="C15" s="167"/>
      <c r="D15" s="27">
        <v>1</v>
      </c>
      <c r="E15" s="168" t="s">
        <v>32</v>
      </c>
      <c r="F15" s="168"/>
      <c r="G15" s="168"/>
      <c r="H15" s="27" t="s">
        <v>91</v>
      </c>
      <c r="I15" s="169" t="s">
        <v>66</v>
      </c>
      <c r="J15" s="170"/>
      <c r="K15" s="170"/>
      <c r="L15" s="170"/>
      <c r="M15" s="171"/>
      <c r="N15" s="27" t="s">
        <v>91</v>
      </c>
      <c r="O15" s="169" t="s">
        <v>307</v>
      </c>
      <c r="P15" s="170"/>
      <c r="Q15" s="170"/>
      <c r="R15" s="171"/>
      <c r="S15" s="27" t="s">
        <v>91</v>
      </c>
      <c r="T15" s="173" t="s">
        <v>74</v>
      </c>
      <c r="U15" s="174"/>
      <c r="V15" s="174"/>
      <c r="W15" s="175"/>
      <c r="X15" s="27" t="s">
        <v>91</v>
      </c>
      <c r="Y15" s="29" t="b">
        <f t="shared" si="0"/>
        <v>0</v>
      </c>
    </row>
    <row r="16" spans="1:31" ht="26.1" customHeight="1" x14ac:dyDescent="0.15">
      <c r="A16" s="120" t="s">
        <v>54</v>
      </c>
      <c r="B16" s="166" t="s">
        <v>33</v>
      </c>
      <c r="C16" s="167"/>
      <c r="D16" s="27">
        <v>2</v>
      </c>
      <c r="E16" s="168" t="s">
        <v>34</v>
      </c>
      <c r="F16" s="168"/>
      <c r="G16" s="168"/>
      <c r="H16" s="27" t="s">
        <v>91</v>
      </c>
      <c r="I16" s="169" t="s">
        <v>67</v>
      </c>
      <c r="J16" s="170"/>
      <c r="K16" s="170"/>
      <c r="L16" s="170"/>
      <c r="M16" s="171"/>
      <c r="N16" s="27" t="s">
        <v>91</v>
      </c>
      <c r="O16" s="169" t="s">
        <v>72</v>
      </c>
      <c r="P16" s="170"/>
      <c r="Q16" s="170"/>
      <c r="R16" s="171"/>
      <c r="S16" s="27" t="s">
        <v>91</v>
      </c>
      <c r="T16" s="166" t="s">
        <v>302</v>
      </c>
      <c r="U16" s="170"/>
      <c r="V16" s="170"/>
      <c r="W16" s="171"/>
      <c r="X16" s="27" t="s">
        <v>91</v>
      </c>
      <c r="Y16" s="29" t="b">
        <f t="shared" si="0"/>
        <v>0</v>
      </c>
    </row>
    <row r="17" spans="1:30" ht="26.1" customHeight="1" x14ac:dyDescent="0.15">
      <c r="A17" s="120" t="s">
        <v>55</v>
      </c>
      <c r="B17" s="166" t="s">
        <v>35</v>
      </c>
      <c r="C17" s="167"/>
      <c r="D17" s="27">
        <v>5</v>
      </c>
      <c r="E17" s="169" t="s">
        <v>11</v>
      </c>
      <c r="F17" s="170"/>
      <c r="G17" s="171"/>
      <c r="H17" s="27" t="s">
        <v>91</v>
      </c>
      <c r="I17" s="176"/>
      <c r="J17" s="177"/>
      <c r="K17" s="177"/>
      <c r="L17" s="177"/>
      <c r="M17" s="178"/>
      <c r="N17" s="27"/>
      <c r="O17" s="176"/>
      <c r="P17" s="177"/>
      <c r="Q17" s="177"/>
      <c r="R17" s="178"/>
      <c r="S17" s="28"/>
      <c r="T17" s="493"/>
      <c r="U17" s="494"/>
      <c r="V17" s="494"/>
      <c r="W17" s="495"/>
      <c r="X17" s="28"/>
      <c r="Y17" s="29" t="b">
        <f t="shared" si="0"/>
        <v>0</v>
      </c>
    </row>
    <row r="18" spans="1:30" ht="26.1" customHeight="1" x14ac:dyDescent="0.15">
      <c r="A18" s="120" t="s">
        <v>56</v>
      </c>
      <c r="B18" s="166" t="s">
        <v>36</v>
      </c>
      <c r="C18" s="167"/>
      <c r="D18" s="27">
        <v>1</v>
      </c>
      <c r="E18" s="166" t="s">
        <v>298</v>
      </c>
      <c r="F18" s="179"/>
      <c r="G18" s="167"/>
      <c r="H18" s="27" t="s">
        <v>91</v>
      </c>
      <c r="I18" s="173" t="s">
        <v>68</v>
      </c>
      <c r="J18" s="174"/>
      <c r="K18" s="174"/>
      <c r="L18" s="174"/>
      <c r="M18" s="175"/>
      <c r="N18" s="27" t="s">
        <v>91</v>
      </c>
      <c r="O18" s="169" t="s">
        <v>271</v>
      </c>
      <c r="P18" s="170"/>
      <c r="Q18" s="170"/>
      <c r="R18" s="171"/>
      <c r="S18" s="27" t="s">
        <v>91</v>
      </c>
      <c r="T18" s="493"/>
      <c r="U18" s="494"/>
      <c r="V18" s="494"/>
      <c r="W18" s="495"/>
      <c r="X18" s="28"/>
      <c r="Y18" s="29" t="b">
        <f t="shared" si="0"/>
        <v>0</v>
      </c>
    </row>
    <row r="19" spans="1:30" ht="26.1" customHeight="1" x14ac:dyDescent="0.15">
      <c r="A19" s="120" t="s">
        <v>57</v>
      </c>
      <c r="B19" s="180" t="s">
        <v>76</v>
      </c>
      <c r="C19" s="181"/>
      <c r="D19" s="27">
        <v>2</v>
      </c>
      <c r="E19" s="168" t="s">
        <v>12</v>
      </c>
      <c r="F19" s="168"/>
      <c r="G19" s="168"/>
      <c r="H19" s="27" t="s">
        <v>91</v>
      </c>
      <c r="I19" s="169" t="s">
        <v>13</v>
      </c>
      <c r="J19" s="170"/>
      <c r="K19" s="170"/>
      <c r="L19" s="170"/>
      <c r="M19" s="171"/>
      <c r="N19" s="27" t="s">
        <v>91</v>
      </c>
      <c r="O19" s="169" t="s">
        <v>26</v>
      </c>
      <c r="P19" s="170"/>
      <c r="Q19" s="170"/>
      <c r="R19" s="171"/>
      <c r="S19" s="27" t="s">
        <v>91</v>
      </c>
      <c r="T19" s="166" t="s">
        <v>27</v>
      </c>
      <c r="U19" s="179"/>
      <c r="V19" s="179"/>
      <c r="W19" s="167"/>
      <c r="X19" s="27" t="s">
        <v>91</v>
      </c>
      <c r="Y19" s="29" t="b">
        <f t="shared" si="0"/>
        <v>0</v>
      </c>
    </row>
    <row r="20" spans="1:30" ht="26.1" customHeight="1" x14ac:dyDescent="0.15">
      <c r="A20" s="120" t="s">
        <v>58</v>
      </c>
      <c r="B20" s="166" t="s">
        <v>299</v>
      </c>
      <c r="C20" s="167"/>
      <c r="D20" s="27">
        <v>2</v>
      </c>
      <c r="E20" s="182" t="s">
        <v>14</v>
      </c>
      <c r="F20" s="183"/>
      <c r="G20" s="184"/>
      <c r="H20" s="27" t="s">
        <v>91</v>
      </c>
      <c r="I20" s="169" t="s">
        <v>15</v>
      </c>
      <c r="J20" s="170"/>
      <c r="K20" s="170"/>
      <c r="L20" s="170"/>
      <c r="M20" s="171"/>
      <c r="N20" s="27" t="s">
        <v>91</v>
      </c>
      <c r="O20" s="176"/>
      <c r="P20" s="177"/>
      <c r="Q20" s="177"/>
      <c r="R20" s="178"/>
      <c r="S20" s="28"/>
      <c r="T20" s="493"/>
      <c r="U20" s="494"/>
      <c r="V20" s="494"/>
      <c r="W20" s="495"/>
      <c r="X20" s="28"/>
      <c r="Y20" s="29" t="b">
        <f t="shared" si="0"/>
        <v>0</v>
      </c>
    </row>
    <row r="21" spans="1:30" ht="26.1" customHeight="1" x14ac:dyDescent="0.15">
      <c r="A21" s="120" t="s">
        <v>59</v>
      </c>
      <c r="B21" s="166" t="s">
        <v>37</v>
      </c>
      <c r="C21" s="167"/>
      <c r="D21" s="27">
        <v>2</v>
      </c>
      <c r="E21" s="169" t="s">
        <v>16</v>
      </c>
      <c r="F21" s="170"/>
      <c r="G21" s="171"/>
      <c r="H21" s="27" t="s">
        <v>91</v>
      </c>
      <c r="I21" s="169" t="s">
        <v>69</v>
      </c>
      <c r="J21" s="170"/>
      <c r="K21" s="170"/>
      <c r="L21" s="170"/>
      <c r="M21" s="171"/>
      <c r="N21" s="27" t="s">
        <v>91</v>
      </c>
      <c r="O21" s="169" t="s">
        <v>17</v>
      </c>
      <c r="P21" s="170"/>
      <c r="Q21" s="170"/>
      <c r="R21" s="171"/>
      <c r="S21" s="27" t="s">
        <v>91</v>
      </c>
      <c r="T21" s="493"/>
      <c r="U21" s="494"/>
      <c r="V21" s="494"/>
      <c r="W21" s="495"/>
      <c r="X21" s="28"/>
      <c r="Y21" s="29" t="b">
        <f t="shared" si="0"/>
        <v>0</v>
      </c>
    </row>
    <row r="22" spans="1:30" ht="26.1" customHeight="1" thickBot="1" x14ac:dyDescent="0.2">
      <c r="A22" s="668" t="s">
        <v>60</v>
      </c>
      <c r="B22" s="302" t="s">
        <v>38</v>
      </c>
      <c r="C22" s="303"/>
      <c r="D22" s="95">
        <v>5</v>
      </c>
      <c r="E22" s="304" t="s">
        <v>18</v>
      </c>
      <c r="F22" s="305"/>
      <c r="G22" s="306"/>
      <c r="H22" s="95" t="s">
        <v>91</v>
      </c>
      <c r="I22" s="307"/>
      <c r="J22" s="308"/>
      <c r="K22" s="308"/>
      <c r="L22" s="308"/>
      <c r="M22" s="309"/>
      <c r="N22" s="95"/>
      <c r="O22" s="307"/>
      <c r="P22" s="308"/>
      <c r="Q22" s="308"/>
      <c r="R22" s="309"/>
      <c r="S22" s="96"/>
      <c r="T22" s="669"/>
      <c r="U22" s="670"/>
      <c r="V22" s="670"/>
      <c r="W22" s="671"/>
      <c r="X22" s="96"/>
      <c r="Y22" s="97" t="b">
        <f t="shared" si="0"/>
        <v>0</v>
      </c>
    </row>
    <row r="23" spans="1:30" ht="20.100000000000001" customHeight="1" thickBot="1" x14ac:dyDescent="0.2">
      <c r="A23" s="456" t="s">
        <v>75</v>
      </c>
      <c r="B23" s="457"/>
      <c r="C23" s="457"/>
      <c r="D23" s="457"/>
      <c r="E23" s="457"/>
      <c r="F23" s="457"/>
      <c r="G23" s="457"/>
      <c r="H23" s="457"/>
      <c r="I23" s="457"/>
      <c r="J23" s="457"/>
      <c r="K23" s="457"/>
      <c r="L23" s="457"/>
      <c r="M23" s="457"/>
      <c r="N23" s="457"/>
      <c r="O23" s="457"/>
      <c r="P23" s="457"/>
      <c r="Q23" s="457"/>
      <c r="R23" s="457"/>
      <c r="S23" s="457"/>
      <c r="T23" s="457"/>
      <c r="U23" s="457"/>
      <c r="V23" s="457"/>
      <c r="W23" s="457"/>
      <c r="X23" s="458"/>
      <c r="Y23" s="31">
        <f>SUM(Y13:Y22)</f>
        <v>0</v>
      </c>
      <c r="AD23" s="626"/>
    </row>
    <row r="24" spans="1:30" ht="15" customHeight="1" x14ac:dyDescent="0.15">
      <c r="A24" s="534" t="s">
        <v>262</v>
      </c>
      <c r="B24" s="659"/>
      <c r="C24" s="660"/>
      <c r="D24" s="335" t="s">
        <v>0</v>
      </c>
      <c r="E24" s="661" t="s">
        <v>49</v>
      </c>
      <c r="F24" s="661"/>
      <c r="G24" s="661"/>
      <c r="H24" s="661"/>
      <c r="I24" s="661"/>
      <c r="J24" s="661"/>
      <c r="K24" s="661"/>
      <c r="L24" s="661"/>
      <c r="M24" s="661"/>
      <c r="N24" s="661"/>
      <c r="O24" s="661"/>
      <c r="P24" s="661"/>
      <c r="Q24" s="661"/>
      <c r="R24" s="661"/>
      <c r="S24" s="661"/>
      <c r="T24" s="661"/>
      <c r="U24" s="661"/>
      <c r="V24" s="661"/>
      <c r="W24" s="661"/>
      <c r="X24" s="661"/>
      <c r="Y24" s="337" t="s">
        <v>50</v>
      </c>
    </row>
    <row r="25" spans="1:30" ht="15" customHeight="1" x14ac:dyDescent="0.15">
      <c r="A25" s="462"/>
      <c r="B25" s="460"/>
      <c r="C25" s="461"/>
      <c r="D25" s="190"/>
      <c r="E25" s="194" t="s">
        <v>1</v>
      </c>
      <c r="F25" s="195"/>
      <c r="G25" s="3" t="s">
        <v>2</v>
      </c>
      <c r="H25" s="194" t="s">
        <v>3</v>
      </c>
      <c r="I25" s="195"/>
      <c r="J25" s="195"/>
      <c r="K25" s="3" t="s">
        <v>2</v>
      </c>
      <c r="L25" s="194" t="s">
        <v>45</v>
      </c>
      <c r="M25" s="195"/>
      <c r="N25" s="195"/>
      <c r="O25" s="196"/>
      <c r="P25" s="194" t="s">
        <v>95</v>
      </c>
      <c r="Q25" s="196"/>
      <c r="R25" s="194" t="s">
        <v>46</v>
      </c>
      <c r="S25" s="196"/>
      <c r="T25" s="194" t="s">
        <v>95</v>
      </c>
      <c r="U25" s="196"/>
      <c r="V25" s="194" t="s">
        <v>99</v>
      </c>
      <c r="W25" s="196"/>
      <c r="X25" s="3" t="s">
        <v>83</v>
      </c>
      <c r="Y25" s="192"/>
    </row>
    <row r="26" spans="1:30" ht="15" customHeight="1" thickBot="1" x14ac:dyDescent="0.2">
      <c r="A26" s="463"/>
      <c r="B26" s="293"/>
      <c r="C26" s="294"/>
      <c r="D26" s="336"/>
      <c r="E26" s="292" t="s">
        <v>110</v>
      </c>
      <c r="F26" s="293"/>
      <c r="G26" s="102" t="s">
        <v>84</v>
      </c>
      <c r="H26" s="292" t="s">
        <v>110</v>
      </c>
      <c r="I26" s="293"/>
      <c r="J26" s="293"/>
      <c r="K26" s="102" t="s">
        <v>84</v>
      </c>
      <c r="L26" s="292" t="s">
        <v>111</v>
      </c>
      <c r="M26" s="293"/>
      <c r="N26" s="293"/>
      <c r="O26" s="294"/>
      <c r="P26" s="292" t="s">
        <v>84</v>
      </c>
      <c r="Q26" s="294"/>
      <c r="R26" s="292" t="s">
        <v>111</v>
      </c>
      <c r="S26" s="294"/>
      <c r="T26" s="292" t="s">
        <v>84</v>
      </c>
      <c r="U26" s="294"/>
      <c r="V26" s="292" t="s">
        <v>111</v>
      </c>
      <c r="W26" s="294"/>
      <c r="X26" s="102" t="s">
        <v>84</v>
      </c>
      <c r="Y26" s="338"/>
    </row>
    <row r="27" spans="1:30" ht="26.1" customHeight="1" x14ac:dyDescent="0.15">
      <c r="A27" s="128" t="s">
        <v>61</v>
      </c>
      <c r="B27" s="285" t="s">
        <v>96</v>
      </c>
      <c r="C27" s="286"/>
      <c r="D27" s="4">
        <v>1</v>
      </c>
      <c r="E27" s="197" t="s">
        <v>85</v>
      </c>
      <c r="F27" s="198"/>
      <c r="G27" s="4" t="s">
        <v>91</v>
      </c>
      <c r="H27" s="197" t="s">
        <v>100</v>
      </c>
      <c r="I27" s="198"/>
      <c r="J27" s="198"/>
      <c r="K27" s="4"/>
      <c r="L27" s="197" t="s">
        <v>101</v>
      </c>
      <c r="M27" s="198"/>
      <c r="N27" s="198"/>
      <c r="O27" s="199"/>
      <c r="P27" s="197" t="s">
        <v>91</v>
      </c>
      <c r="Q27" s="199"/>
      <c r="R27" s="197" t="s">
        <v>102</v>
      </c>
      <c r="S27" s="199"/>
      <c r="T27" s="197" t="s">
        <v>91</v>
      </c>
      <c r="U27" s="199"/>
      <c r="V27" s="285" t="s">
        <v>104</v>
      </c>
      <c r="W27" s="286"/>
      <c r="X27" s="4" t="s">
        <v>91</v>
      </c>
      <c r="Y27" s="101" t="b">
        <f>IF(AND(G27="",K27="",P27="",T27="",X27=""),0,IF(G27="○",D27*2,IF(K27="○",D27*4,IF(P27="○",D27*6,IF(T27="○",D27*8,IF(X27="○",D27*10))))))</f>
        <v>0</v>
      </c>
    </row>
    <row r="28" spans="1:30" ht="26.1" customHeight="1" x14ac:dyDescent="0.15">
      <c r="A28" s="125" t="s">
        <v>62</v>
      </c>
      <c r="B28" s="287" t="s">
        <v>309</v>
      </c>
      <c r="C28" s="288"/>
      <c r="D28" s="12">
        <v>1</v>
      </c>
      <c r="E28" s="200" t="s">
        <v>85</v>
      </c>
      <c r="F28" s="204"/>
      <c r="G28" s="12"/>
      <c r="H28" s="200" t="s">
        <v>88</v>
      </c>
      <c r="I28" s="204"/>
      <c r="J28" s="204"/>
      <c r="K28" s="12" t="s">
        <v>91</v>
      </c>
      <c r="L28" s="200" t="s">
        <v>89</v>
      </c>
      <c r="M28" s="204"/>
      <c r="N28" s="204"/>
      <c r="O28" s="201"/>
      <c r="P28" s="200"/>
      <c r="Q28" s="201"/>
      <c r="R28" s="200" t="s">
        <v>103</v>
      </c>
      <c r="S28" s="201"/>
      <c r="T28" s="200"/>
      <c r="U28" s="201"/>
      <c r="V28" s="202" t="s">
        <v>105</v>
      </c>
      <c r="W28" s="203"/>
      <c r="X28" s="12" t="s">
        <v>91</v>
      </c>
      <c r="Y28" s="10" t="b">
        <f>IF(AND(G28="",K28="",P28="",T28="",X28=""),0,IF(G28="○",D28*2,IF(K28="○",D28*4,IF(P28="○",D28*6,IF(T28="○",D28*8,IF(X28="○",D28*10))))))</f>
        <v>0</v>
      </c>
    </row>
    <row r="29" spans="1:30" ht="26.1" customHeight="1" thickBot="1" x14ac:dyDescent="0.2">
      <c r="A29" s="129" t="s">
        <v>107</v>
      </c>
      <c r="B29" s="472" t="s">
        <v>98</v>
      </c>
      <c r="C29" s="473"/>
      <c r="D29" s="3">
        <v>1</v>
      </c>
      <c r="E29" s="205" t="s">
        <v>85</v>
      </c>
      <c r="F29" s="211"/>
      <c r="G29" s="13"/>
      <c r="H29" s="205" t="s">
        <v>88</v>
      </c>
      <c r="I29" s="211"/>
      <c r="J29" s="211"/>
      <c r="K29" s="13"/>
      <c r="L29" s="205" t="s">
        <v>89</v>
      </c>
      <c r="M29" s="211"/>
      <c r="N29" s="211"/>
      <c r="O29" s="206"/>
      <c r="P29" s="205" t="s">
        <v>91</v>
      </c>
      <c r="Q29" s="206"/>
      <c r="R29" s="205" t="s">
        <v>103</v>
      </c>
      <c r="S29" s="206"/>
      <c r="T29" s="205"/>
      <c r="U29" s="206"/>
      <c r="V29" s="207" t="s">
        <v>105</v>
      </c>
      <c r="W29" s="208"/>
      <c r="X29" s="13" t="s">
        <v>91</v>
      </c>
      <c r="Y29" s="10" t="b">
        <f>IF(AND(G29="",K29="",P29="",T29="",X29=""),0,IF(G29="○",D29*2,IF(K29="○",D29*4,IF(P29="○",D29*6,IF(T29="○",D29*8,IF(X29="○",D29*10))))))</f>
        <v>0</v>
      </c>
    </row>
    <row r="30" spans="1:30" ht="20.100000000000001" customHeight="1" thickBot="1" x14ac:dyDescent="0.2">
      <c r="A30" s="470" t="s">
        <v>278</v>
      </c>
      <c r="B30" s="470"/>
      <c r="C30" s="470"/>
      <c r="D30" s="470"/>
      <c r="E30" s="471"/>
      <c r="F30" s="471"/>
      <c r="G30" s="471"/>
      <c r="H30" s="471"/>
      <c r="I30" s="471"/>
      <c r="J30" s="471"/>
      <c r="K30" s="471"/>
      <c r="L30" s="471"/>
      <c r="M30" s="471"/>
      <c r="N30" s="471"/>
      <c r="O30" s="471"/>
      <c r="P30" s="471"/>
      <c r="Q30" s="471"/>
      <c r="R30" s="471"/>
      <c r="S30" s="471"/>
      <c r="T30" s="471"/>
      <c r="U30" s="471"/>
      <c r="V30" s="471"/>
      <c r="W30" s="471"/>
      <c r="X30" s="471"/>
      <c r="Y30" s="654">
        <f>SUM(Y27:Y29)</f>
        <v>0</v>
      </c>
    </row>
    <row r="31" spans="1:30" ht="15" customHeight="1" x14ac:dyDescent="0.15">
      <c r="A31" s="479" t="s">
        <v>263</v>
      </c>
      <c r="B31" s="480"/>
      <c r="C31" s="481"/>
      <c r="D31" s="297" t="s">
        <v>0</v>
      </c>
      <c r="E31" s="484" t="s">
        <v>49</v>
      </c>
      <c r="F31" s="484"/>
      <c r="G31" s="484"/>
      <c r="H31" s="484"/>
      <c r="I31" s="484"/>
      <c r="J31" s="484"/>
      <c r="K31" s="484"/>
      <c r="L31" s="484"/>
      <c r="M31" s="484"/>
      <c r="N31" s="484"/>
      <c r="O31" s="484"/>
      <c r="P31" s="484"/>
      <c r="Q31" s="484"/>
      <c r="R31" s="484"/>
      <c r="S31" s="484"/>
      <c r="T31" s="484"/>
      <c r="U31" s="484"/>
      <c r="V31" s="484"/>
      <c r="W31" s="484"/>
      <c r="X31" s="484"/>
      <c r="Y31" s="331" t="s">
        <v>50</v>
      </c>
    </row>
    <row r="32" spans="1:30" ht="15" customHeight="1" x14ac:dyDescent="0.15">
      <c r="A32" s="353"/>
      <c r="B32" s="354"/>
      <c r="C32" s="482"/>
      <c r="D32" s="209"/>
      <c r="E32" s="214" t="s">
        <v>1</v>
      </c>
      <c r="F32" s="215"/>
      <c r="G32" s="216"/>
      <c r="H32" s="5" t="s">
        <v>79</v>
      </c>
      <c r="I32" s="214" t="s">
        <v>3</v>
      </c>
      <c r="J32" s="215"/>
      <c r="K32" s="215"/>
      <c r="L32" s="215"/>
      <c r="M32" s="216"/>
      <c r="N32" s="5" t="s">
        <v>79</v>
      </c>
      <c r="O32" s="214" t="s">
        <v>45</v>
      </c>
      <c r="P32" s="215"/>
      <c r="Q32" s="215"/>
      <c r="R32" s="216"/>
      <c r="S32" s="5" t="s">
        <v>79</v>
      </c>
      <c r="T32" s="214" t="s">
        <v>46</v>
      </c>
      <c r="U32" s="215"/>
      <c r="V32" s="215"/>
      <c r="W32" s="216"/>
      <c r="X32" s="5" t="s">
        <v>79</v>
      </c>
      <c r="Y32" s="212"/>
    </row>
    <row r="33" spans="1:25" ht="15" customHeight="1" thickBot="1" x14ac:dyDescent="0.2">
      <c r="A33" s="483"/>
      <c r="B33" s="300"/>
      <c r="C33" s="301"/>
      <c r="D33" s="298"/>
      <c r="E33" s="299" t="s">
        <v>86</v>
      </c>
      <c r="F33" s="300"/>
      <c r="G33" s="301"/>
      <c r="H33" s="104" t="s">
        <v>80</v>
      </c>
      <c r="I33" s="299" t="s">
        <v>86</v>
      </c>
      <c r="J33" s="300"/>
      <c r="K33" s="300"/>
      <c r="L33" s="300"/>
      <c r="M33" s="301"/>
      <c r="N33" s="104" t="s">
        <v>80</v>
      </c>
      <c r="O33" s="299" t="s">
        <v>87</v>
      </c>
      <c r="P33" s="300"/>
      <c r="Q33" s="300"/>
      <c r="R33" s="301"/>
      <c r="S33" s="104" t="s">
        <v>80</v>
      </c>
      <c r="T33" s="299" t="s">
        <v>87</v>
      </c>
      <c r="U33" s="300"/>
      <c r="V33" s="300"/>
      <c r="W33" s="301"/>
      <c r="X33" s="104" t="s">
        <v>80</v>
      </c>
      <c r="Y33" s="332"/>
    </row>
    <row r="34" spans="1:25" ht="26.1" customHeight="1" x14ac:dyDescent="0.15">
      <c r="A34" s="130" t="s">
        <v>63</v>
      </c>
      <c r="B34" s="465" t="s">
        <v>77</v>
      </c>
      <c r="C34" s="466"/>
      <c r="D34" s="6">
        <v>3</v>
      </c>
      <c r="E34" s="217" t="s">
        <v>78</v>
      </c>
      <c r="F34" s="218"/>
      <c r="G34" s="219"/>
      <c r="H34" s="6"/>
      <c r="I34" s="289"/>
      <c r="J34" s="290"/>
      <c r="K34" s="290"/>
      <c r="L34" s="290"/>
      <c r="M34" s="291"/>
      <c r="N34" s="89"/>
      <c r="O34" s="289"/>
      <c r="P34" s="290"/>
      <c r="Q34" s="290"/>
      <c r="R34" s="291"/>
      <c r="S34" s="131"/>
      <c r="T34" s="467"/>
      <c r="U34" s="468"/>
      <c r="V34" s="468"/>
      <c r="W34" s="469"/>
      <c r="X34" s="131"/>
      <c r="Y34" s="103">
        <f>D34*1*(H34+N34+S34+X34)</f>
        <v>0</v>
      </c>
    </row>
    <row r="35" spans="1:25" ht="26.1" customHeight="1" thickBot="1" x14ac:dyDescent="0.2">
      <c r="A35" s="132" t="s">
        <v>92</v>
      </c>
      <c r="B35" s="214" t="s">
        <v>97</v>
      </c>
      <c r="C35" s="216"/>
      <c r="D35" s="5">
        <v>5</v>
      </c>
      <c r="E35" s="214" t="s">
        <v>78</v>
      </c>
      <c r="F35" s="215"/>
      <c r="G35" s="216"/>
      <c r="H35" s="5"/>
      <c r="I35" s="226"/>
      <c r="J35" s="227"/>
      <c r="K35" s="227"/>
      <c r="L35" s="227"/>
      <c r="M35" s="228"/>
      <c r="N35" s="5"/>
      <c r="O35" s="226"/>
      <c r="P35" s="227"/>
      <c r="Q35" s="227"/>
      <c r="R35" s="228"/>
      <c r="S35" s="133"/>
      <c r="T35" s="476"/>
      <c r="U35" s="477"/>
      <c r="V35" s="477"/>
      <c r="W35" s="478"/>
      <c r="X35" s="133"/>
      <c r="Y35" s="14">
        <f>D35*1*(H35+N35+S35+X35)</f>
        <v>0</v>
      </c>
    </row>
    <row r="36" spans="1:25" ht="23.25" customHeight="1" thickBot="1" x14ac:dyDescent="0.2">
      <c r="A36" s="485" t="s">
        <v>109</v>
      </c>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655">
        <f>SUM(Y34:Y35)</f>
        <v>0</v>
      </c>
    </row>
    <row r="37" spans="1:25" ht="15" customHeight="1" x14ac:dyDescent="0.15">
      <c r="A37" s="486" t="s">
        <v>264</v>
      </c>
      <c r="B37" s="487"/>
      <c r="C37" s="488"/>
      <c r="D37" s="229" t="s">
        <v>0</v>
      </c>
      <c r="E37" s="450" t="s">
        <v>49</v>
      </c>
      <c r="F37" s="450"/>
      <c r="G37" s="450"/>
      <c r="H37" s="450"/>
      <c r="I37" s="450"/>
      <c r="J37" s="450"/>
      <c r="K37" s="450"/>
      <c r="L37" s="450"/>
      <c r="M37" s="450"/>
      <c r="N37" s="450"/>
      <c r="O37" s="450"/>
      <c r="P37" s="450"/>
      <c r="Q37" s="450"/>
      <c r="R37" s="450"/>
      <c r="S37" s="450"/>
      <c r="T37" s="450"/>
      <c r="U37" s="450"/>
      <c r="V37" s="450"/>
      <c r="W37" s="450"/>
      <c r="X37" s="450"/>
      <c r="Y37" s="232" t="s">
        <v>50</v>
      </c>
    </row>
    <row r="38" spans="1:25" ht="15" customHeight="1" x14ac:dyDescent="0.15">
      <c r="A38" s="489"/>
      <c r="B38" s="490"/>
      <c r="C38" s="491"/>
      <c r="D38" s="230"/>
      <c r="E38" s="235" t="s">
        <v>1</v>
      </c>
      <c r="F38" s="236"/>
      <c r="G38" s="8" t="s">
        <v>2</v>
      </c>
      <c r="H38" s="235" t="s">
        <v>3</v>
      </c>
      <c r="I38" s="237"/>
      <c r="J38" s="236"/>
      <c r="K38" s="8" t="s">
        <v>2</v>
      </c>
      <c r="L38" s="235" t="s">
        <v>4</v>
      </c>
      <c r="M38" s="237"/>
      <c r="N38" s="237"/>
      <c r="O38" s="236"/>
      <c r="P38" s="235" t="s">
        <v>2</v>
      </c>
      <c r="Q38" s="236"/>
      <c r="R38" s="235" t="s">
        <v>5</v>
      </c>
      <c r="S38" s="236"/>
      <c r="T38" s="235" t="s">
        <v>2</v>
      </c>
      <c r="U38" s="236"/>
      <c r="V38" s="235" t="s">
        <v>43</v>
      </c>
      <c r="W38" s="236"/>
      <c r="X38" s="8" t="s">
        <v>79</v>
      </c>
      <c r="Y38" s="233"/>
    </row>
    <row r="39" spans="1:25" ht="15" customHeight="1" thickBot="1" x14ac:dyDescent="0.2">
      <c r="A39" s="492"/>
      <c r="B39" s="252"/>
      <c r="C39" s="254"/>
      <c r="D39" s="334"/>
      <c r="E39" s="251" t="s">
        <v>6</v>
      </c>
      <c r="F39" s="254"/>
      <c r="G39" s="38" t="s">
        <v>7</v>
      </c>
      <c r="H39" s="251" t="s">
        <v>8</v>
      </c>
      <c r="I39" s="252"/>
      <c r="J39" s="254"/>
      <c r="K39" s="38" t="s">
        <v>7</v>
      </c>
      <c r="L39" s="251" t="s">
        <v>8</v>
      </c>
      <c r="M39" s="252"/>
      <c r="N39" s="252"/>
      <c r="O39" s="254"/>
      <c r="P39" s="251" t="s">
        <v>7</v>
      </c>
      <c r="Q39" s="254"/>
      <c r="R39" s="251" t="s">
        <v>8</v>
      </c>
      <c r="S39" s="254"/>
      <c r="T39" s="251" t="s">
        <v>7</v>
      </c>
      <c r="U39" s="254"/>
      <c r="V39" s="251" t="s">
        <v>8</v>
      </c>
      <c r="W39" s="254"/>
      <c r="X39" s="38" t="s">
        <v>80</v>
      </c>
      <c r="Y39" s="284"/>
    </row>
    <row r="40" spans="1:25" ht="34.5" customHeight="1" x14ac:dyDescent="0.15">
      <c r="A40" s="134" t="s">
        <v>106</v>
      </c>
      <c r="B40" s="238" t="s">
        <v>44</v>
      </c>
      <c r="C40" s="239"/>
      <c r="D40" s="9">
        <v>3</v>
      </c>
      <c r="E40" s="238" t="s">
        <v>39</v>
      </c>
      <c r="F40" s="239"/>
      <c r="G40" s="9"/>
      <c r="H40" s="238" t="s">
        <v>40</v>
      </c>
      <c r="I40" s="240"/>
      <c r="J40" s="239"/>
      <c r="K40" s="88"/>
      <c r="L40" s="238" t="s">
        <v>41</v>
      </c>
      <c r="M40" s="240"/>
      <c r="N40" s="240"/>
      <c r="O40" s="239"/>
      <c r="P40" s="238"/>
      <c r="Q40" s="239"/>
      <c r="R40" s="243" t="s">
        <v>42</v>
      </c>
      <c r="S40" s="244"/>
      <c r="T40" s="238" t="s">
        <v>91</v>
      </c>
      <c r="U40" s="239"/>
      <c r="V40" s="243" t="s">
        <v>303</v>
      </c>
      <c r="W40" s="244"/>
      <c r="X40" s="105"/>
      <c r="Y40" s="106">
        <f>IF(AND(G40="",K40="",P40="",T40="",X40=""),0,(IF(G40="〇",D40*1,IF(K40="〇",D40*4,IF(P40="〇",D40*7,IF(T40="〇",D40*10,IF(ISNUMBER(X40),D40*10+X40,0)))))))</f>
        <v>0</v>
      </c>
    </row>
    <row r="41" spans="1:25" ht="34.5" customHeight="1" thickBot="1" x14ac:dyDescent="0.2">
      <c r="A41" s="139" t="s">
        <v>93</v>
      </c>
      <c r="B41" s="516" t="s">
        <v>282</v>
      </c>
      <c r="C41" s="517"/>
      <c r="D41" s="38">
        <v>1</v>
      </c>
      <c r="E41" s="251" t="s">
        <v>280</v>
      </c>
      <c r="F41" s="252"/>
      <c r="G41" s="38"/>
      <c r="H41" s="251" t="s">
        <v>279</v>
      </c>
      <c r="I41" s="252"/>
      <c r="J41" s="252"/>
      <c r="K41" s="38"/>
      <c r="L41" s="253" t="s">
        <v>293</v>
      </c>
      <c r="M41" s="252"/>
      <c r="N41" s="252"/>
      <c r="O41" s="254"/>
      <c r="P41" s="251"/>
      <c r="Q41" s="254"/>
      <c r="R41" s="255"/>
      <c r="S41" s="256"/>
      <c r="T41" s="251"/>
      <c r="U41" s="254"/>
      <c r="V41" s="257"/>
      <c r="W41" s="258"/>
      <c r="X41" s="38"/>
      <c r="Y41" s="39">
        <f>IF(AND(G41="",K41="",P41="",T41="",X41=""),0,IF(G41="○",D41*1,IF(K41="○",D41*4,IF(P41="○",D41*7))))</f>
        <v>0</v>
      </c>
    </row>
    <row r="42" spans="1:25" ht="23.25" customHeight="1" thickBot="1" x14ac:dyDescent="0.2">
      <c r="A42" s="145"/>
      <c r="B42" s="32"/>
      <c r="C42" s="32"/>
      <c r="D42" s="32"/>
      <c r="E42" s="32"/>
      <c r="F42" s="32"/>
      <c r="G42" s="32"/>
      <c r="H42" s="32"/>
      <c r="I42" s="32"/>
      <c r="J42" s="32"/>
      <c r="K42" s="32"/>
      <c r="L42" s="32"/>
      <c r="M42" s="32"/>
      <c r="N42" s="32"/>
      <c r="O42" s="32"/>
      <c r="P42" s="32"/>
      <c r="Q42" s="32"/>
      <c r="R42" s="33"/>
      <c r="S42" s="33"/>
      <c r="T42" s="32"/>
      <c r="U42" s="34"/>
      <c r="V42" s="33"/>
      <c r="W42" s="33"/>
      <c r="X42" s="55" t="s">
        <v>287</v>
      </c>
      <c r="Y42" s="42">
        <f>SUM(Y40:Y41)</f>
        <v>0</v>
      </c>
    </row>
    <row r="43" spans="1:25" ht="20.100000000000001" customHeight="1" thickBot="1" x14ac:dyDescent="0.2">
      <c r="A43" s="439" t="s">
        <v>288</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657">
        <f>SUM(Y23,Y30,Y36,Y42)</f>
        <v>0</v>
      </c>
    </row>
    <row r="44" spans="1:25" ht="8.25" customHeight="1" thickBot="1" x14ac:dyDescent="0.2"/>
    <row r="45" spans="1:25" ht="15" customHeight="1" x14ac:dyDescent="0.15">
      <c r="A45" s="440" t="s">
        <v>343</v>
      </c>
      <c r="B45" s="441"/>
      <c r="C45" s="442"/>
      <c r="D45" s="245" t="s">
        <v>0</v>
      </c>
      <c r="E45" s="447" t="s">
        <v>49</v>
      </c>
      <c r="F45" s="448"/>
      <c r="G45" s="448"/>
      <c r="H45" s="448"/>
      <c r="I45" s="448"/>
      <c r="J45" s="448"/>
      <c r="K45" s="448"/>
      <c r="L45" s="448"/>
      <c r="M45" s="448"/>
      <c r="N45" s="448"/>
      <c r="O45" s="448"/>
      <c r="P45" s="448"/>
      <c r="Q45" s="448"/>
      <c r="R45" s="448"/>
      <c r="S45" s="448"/>
      <c r="T45" s="448"/>
      <c r="U45" s="448"/>
      <c r="V45" s="448"/>
      <c r="W45" s="448"/>
      <c r="X45" s="449"/>
      <c r="Y45" s="259" t="s">
        <v>50</v>
      </c>
    </row>
    <row r="46" spans="1:25" ht="15" customHeight="1" x14ac:dyDescent="0.15">
      <c r="A46" s="443"/>
      <c r="B46" s="444"/>
      <c r="C46" s="445"/>
      <c r="D46" s="246"/>
      <c r="E46" s="262" t="s">
        <v>1</v>
      </c>
      <c r="F46" s="263"/>
      <c r="G46" s="264"/>
      <c r="H46" s="60" t="s">
        <v>2</v>
      </c>
      <c r="I46" s="262" t="s">
        <v>3</v>
      </c>
      <c r="J46" s="263"/>
      <c r="K46" s="263"/>
      <c r="L46" s="263"/>
      <c r="M46" s="264"/>
      <c r="N46" s="60" t="s">
        <v>2</v>
      </c>
      <c r="O46" s="262" t="s">
        <v>45</v>
      </c>
      <c r="P46" s="263"/>
      <c r="Q46" s="263"/>
      <c r="R46" s="264"/>
      <c r="S46" s="60" t="s">
        <v>2</v>
      </c>
      <c r="T46" s="262" t="s">
        <v>46</v>
      </c>
      <c r="U46" s="263"/>
      <c r="V46" s="263"/>
      <c r="W46" s="264"/>
      <c r="X46" s="60" t="s">
        <v>2</v>
      </c>
      <c r="Y46" s="260"/>
    </row>
    <row r="47" spans="1:25" ht="15" customHeight="1" thickBot="1" x14ac:dyDescent="0.2">
      <c r="A47" s="446"/>
      <c r="B47" s="323"/>
      <c r="C47" s="324"/>
      <c r="D47" s="333"/>
      <c r="E47" s="322" t="s">
        <v>6</v>
      </c>
      <c r="F47" s="323"/>
      <c r="G47" s="324"/>
      <c r="H47" s="110" t="s">
        <v>7</v>
      </c>
      <c r="I47" s="322" t="s">
        <v>8</v>
      </c>
      <c r="J47" s="323"/>
      <c r="K47" s="323"/>
      <c r="L47" s="323"/>
      <c r="M47" s="324"/>
      <c r="N47" s="110" t="s">
        <v>7</v>
      </c>
      <c r="O47" s="322" t="s">
        <v>47</v>
      </c>
      <c r="P47" s="323"/>
      <c r="Q47" s="323"/>
      <c r="R47" s="324"/>
      <c r="S47" s="110" t="s">
        <v>7</v>
      </c>
      <c r="T47" s="322" t="s">
        <v>48</v>
      </c>
      <c r="U47" s="323"/>
      <c r="V47" s="323"/>
      <c r="W47" s="324"/>
      <c r="X47" s="110" t="s">
        <v>7</v>
      </c>
      <c r="Y47" s="330"/>
    </row>
    <row r="48" spans="1:25" ht="26.1" customHeight="1" x14ac:dyDescent="0.15">
      <c r="A48" s="137" t="s">
        <v>94</v>
      </c>
      <c r="B48" s="325" t="s">
        <v>20</v>
      </c>
      <c r="C48" s="326"/>
      <c r="D48" s="61">
        <v>7</v>
      </c>
      <c r="E48" s="265" t="s">
        <v>22</v>
      </c>
      <c r="F48" s="266"/>
      <c r="G48" s="267"/>
      <c r="H48" s="61" t="s">
        <v>91</v>
      </c>
      <c r="I48" s="327"/>
      <c r="J48" s="328"/>
      <c r="K48" s="328"/>
      <c r="L48" s="328"/>
      <c r="M48" s="329"/>
      <c r="N48" s="87"/>
      <c r="O48" s="327"/>
      <c r="P48" s="328"/>
      <c r="Q48" s="328"/>
      <c r="R48" s="329"/>
      <c r="S48" s="107"/>
      <c r="T48" s="433"/>
      <c r="U48" s="434"/>
      <c r="V48" s="434"/>
      <c r="W48" s="435"/>
      <c r="X48" s="108"/>
      <c r="Y48" s="109" t="b">
        <f t="shared" ref="Y48:Y49" si="1">IF(AND(H48="",N48="",S48="",X48=""),0,IF(H48="○",D48*1,IF(N48="○",D48*3,IF(S48="○",D48*5,IF(X48="○",D48*8)))))</f>
        <v>0</v>
      </c>
    </row>
    <row r="49" spans="1:25" ht="26.1" customHeight="1" thickBot="1" x14ac:dyDescent="0.2">
      <c r="A49" s="138" t="s">
        <v>284</v>
      </c>
      <c r="B49" s="295" t="s">
        <v>21</v>
      </c>
      <c r="C49" s="296"/>
      <c r="D49" s="60">
        <v>5</v>
      </c>
      <c r="E49" s="316" t="s">
        <v>23</v>
      </c>
      <c r="F49" s="317"/>
      <c r="G49" s="318"/>
      <c r="H49" s="62" t="s">
        <v>91</v>
      </c>
      <c r="I49" s="316" t="s">
        <v>24</v>
      </c>
      <c r="J49" s="317"/>
      <c r="K49" s="317"/>
      <c r="L49" s="317"/>
      <c r="M49" s="318"/>
      <c r="N49" s="62" t="s">
        <v>91</v>
      </c>
      <c r="O49" s="316" t="s">
        <v>73</v>
      </c>
      <c r="P49" s="317"/>
      <c r="Q49" s="317"/>
      <c r="R49" s="318"/>
      <c r="S49" s="62" t="s">
        <v>91</v>
      </c>
      <c r="T49" s="319" t="s">
        <v>25</v>
      </c>
      <c r="U49" s="320"/>
      <c r="V49" s="320"/>
      <c r="W49" s="321"/>
      <c r="X49" s="62" t="s">
        <v>91</v>
      </c>
      <c r="Y49" s="67" t="b">
        <f t="shared" si="1"/>
        <v>0</v>
      </c>
    </row>
    <row r="50" spans="1:25" ht="20.100000000000001" customHeight="1" thickBot="1" x14ac:dyDescent="0.2">
      <c r="A50" s="658" t="s">
        <v>289</v>
      </c>
      <c r="B50" s="658"/>
      <c r="C50" s="658"/>
      <c r="D50" s="658"/>
      <c r="E50" s="658"/>
      <c r="F50" s="658"/>
      <c r="G50" s="658"/>
      <c r="H50" s="658"/>
      <c r="I50" s="658"/>
      <c r="J50" s="658"/>
      <c r="K50" s="658"/>
      <c r="L50" s="658"/>
      <c r="M50" s="658"/>
      <c r="N50" s="658"/>
      <c r="O50" s="658"/>
      <c r="P50" s="658"/>
      <c r="Q50" s="658"/>
      <c r="R50" s="658"/>
      <c r="S50" s="658"/>
      <c r="T50" s="658"/>
      <c r="U50" s="658"/>
      <c r="V50" s="658"/>
      <c r="W50" s="658"/>
      <c r="X50" s="658"/>
      <c r="Y50" s="68">
        <f>SUM(Y48:Y49)</f>
        <v>0</v>
      </c>
    </row>
  </sheetData>
  <mergeCells count="191">
    <mergeCell ref="A2:Y2"/>
    <mergeCell ref="C4:X6"/>
    <mergeCell ref="C7:X7"/>
    <mergeCell ref="C8:X8"/>
    <mergeCell ref="A24:C26"/>
    <mergeCell ref="D24:D26"/>
    <mergeCell ref="E24:X24"/>
    <mergeCell ref="Y24:Y26"/>
    <mergeCell ref="A10:C12"/>
    <mergeCell ref="D10:D12"/>
    <mergeCell ref="E10:X10"/>
    <mergeCell ref="Y10:Y12"/>
    <mergeCell ref="E11:G11"/>
    <mergeCell ref="I20:M20"/>
    <mergeCell ref="O20:R20"/>
    <mergeCell ref="T11:W11"/>
    <mergeCell ref="E12:G12"/>
    <mergeCell ref="I11:M11"/>
    <mergeCell ref="O11:R11"/>
    <mergeCell ref="I16:M16"/>
    <mergeCell ref="O16:R16"/>
    <mergeCell ref="T16:W16"/>
    <mergeCell ref="E17:G17"/>
    <mergeCell ref="I17:M17"/>
    <mergeCell ref="B48:C48"/>
    <mergeCell ref="E48:G48"/>
    <mergeCell ref="I48:M48"/>
    <mergeCell ref="O48:R48"/>
    <mergeCell ref="T48:W48"/>
    <mergeCell ref="Y45:Y47"/>
    <mergeCell ref="E46:G46"/>
    <mergeCell ref="A30:X30"/>
    <mergeCell ref="Y31:Y33"/>
    <mergeCell ref="D45:D47"/>
    <mergeCell ref="E45:X45"/>
    <mergeCell ref="A45:C47"/>
    <mergeCell ref="E35:G35"/>
    <mergeCell ref="E41:F41"/>
    <mergeCell ref="H41:J41"/>
    <mergeCell ref="A36:X36"/>
    <mergeCell ref="D37:D39"/>
    <mergeCell ref="E37:X37"/>
    <mergeCell ref="E40:F40"/>
    <mergeCell ref="H40:J40"/>
    <mergeCell ref="L40:O40"/>
    <mergeCell ref="P40:Q40"/>
    <mergeCell ref="R40:S40"/>
    <mergeCell ref="T40:U40"/>
    <mergeCell ref="O15:R15"/>
    <mergeCell ref="T15:W15"/>
    <mergeCell ref="E49:G49"/>
    <mergeCell ref="I49:M49"/>
    <mergeCell ref="O49:R49"/>
    <mergeCell ref="T49:W49"/>
    <mergeCell ref="I46:M46"/>
    <mergeCell ref="O46:R46"/>
    <mergeCell ref="T46:W46"/>
    <mergeCell ref="E47:G47"/>
    <mergeCell ref="I47:M47"/>
    <mergeCell ref="O47:R47"/>
    <mergeCell ref="T47:W47"/>
    <mergeCell ref="R25:S25"/>
    <mergeCell ref="R26:S26"/>
    <mergeCell ref="R27:S27"/>
    <mergeCell ref="R28:S28"/>
    <mergeCell ref="A23:X23"/>
    <mergeCell ref="R29:S29"/>
    <mergeCell ref="T25:U25"/>
    <mergeCell ref="T26:U26"/>
    <mergeCell ref="P27:Q27"/>
    <mergeCell ref="P28:Q28"/>
    <mergeCell ref="H27:J27"/>
    <mergeCell ref="I12:M12"/>
    <mergeCell ref="O12:R12"/>
    <mergeCell ref="T12:W12"/>
    <mergeCell ref="E13:G13"/>
    <mergeCell ref="I13:M13"/>
    <mergeCell ref="O13:R13"/>
    <mergeCell ref="T13:W13"/>
    <mergeCell ref="B20:C20"/>
    <mergeCell ref="B21:C21"/>
    <mergeCell ref="E18:G18"/>
    <mergeCell ref="B13:C13"/>
    <mergeCell ref="B14:C14"/>
    <mergeCell ref="B15:C15"/>
    <mergeCell ref="B16:C16"/>
    <mergeCell ref="B17:C17"/>
    <mergeCell ref="B18:C18"/>
    <mergeCell ref="O17:R17"/>
    <mergeCell ref="T17:W17"/>
    <mergeCell ref="E14:G14"/>
    <mergeCell ref="I14:M14"/>
    <mergeCell ref="O14:R14"/>
    <mergeCell ref="T14:W14"/>
    <mergeCell ref="E15:G15"/>
    <mergeCell ref="I15:M15"/>
    <mergeCell ref="B22:C22"/>
    <mergeCell ref="O19:R19"/>
    <mergeCell ref="T19:W19"/>
    <mergeCell ref="E21:G21"/>
    <mergeCell ref="I21:M21"/>
    <mergeCell ref="O21:R21"/>
    <mergeCell ref="T21:W21"/>
    <mergeCell ref="E22:G22"/>
    <mergeCell ref="I22:M22"/>
    <mergeCell ref="O22:R22"/>
    <mergeCell ref="T22:W22"/>
    <mergeCell ref="E19:G19"/>
    <mergeCell ref="I19:M19"/>
    <mergeCell ref="B19:C19"/>
    <mergeCell ref="E20:G20"/>
    <mergeCell ref="B49:C49"/>
    <mergeCell ref="A50:X50"/>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E16:G16"/>
    <mergeCell ref="E26:F26"/>
    <mergeCell ref="E27:F27"/>
    <mergeCell ref="E28:F28"/>
    <mergeCell ref="E29:F29"/>
    <mergeCell ref="H25:J25"/>
    <mergeCell ref="H26:J26"/>
    <mergeCell ref="P25:Q25"/>
    <mergeCell ref="P26:Q26"/>
    <mergeCell ref="B27:C27"/>
    <mergeCell ref="B35:C35"/>
    <mergeCell ref="I35:M35"/>
    <mergeCell ref="O35:R35"/>
    <mergeCell ref="H28:J28"/>
    <mergeCell ref="H29:J29"/>
    <mergeCell ref="P29:Q29"/>
    <mergeCell ref="T27:U27"/>
    <mergeCell ref="T28:U28"/>
    <mergeCell ref="T29:U29"/>
    <mergeCell ref="B29:C29"/>
    <mergeCell ref="B28:C28"/>
    <mergeCell ref="T35:W35"/>
    <mergeCell ref="B34:C34"/>
    <mergeCell ref="E34:G34"/>
    <mergeCell ref="I34:M34"/>
    <mergeCell ref="O34:R34"/>
    <mergeCell ref="T34:W34"/>
    <mergeCell ref="V28:W28"/>
    <mergeCell ref="V29:W29"/>
    <mergeCell ref="L28:O28"/>
    <mergeCell ref="L29:O29"/>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A37:C39"/>
    <mergeCell ref="V40:W40"/>
    <mergeCell ref="L41:O41"/>
    <mergeCell ref="P41:Q41"/>
    <mergeCell ref="R41:S41"/>
    <mergeCell ref="T41:U41"/>
    <mergeCell ref="V41:W41"/>
    <mergeCell ref="A43:X43"/>
    <mergeCell ref="B41:C41"/>
    <mergeCell ref="B40:C40"/>
  </mergeCells>
  <phoneticPr fontId="1"/>
  <dataValidations count="2">
    <dataValidation type="list" allowBlank="1" showInputMessage="1" showErrorMessage="1" sqref="X49 S49 N49 H48:H49 G27:G29 K27:K29 P27:Q29 T27:U29 X27:X29 H13 N13:N16 X19 X15:X16 S21 S18:S19 S13:S16 N18:N21 H15:H22 G41 K41 P41:Q41" xr:uid="{00000000-0002-0000-0300-000000000000}">
      <formula1>"　,○"</formula1>
    </dataValidation>
    <dataValidation type="list" allowBlank="1" showInputMessage="1" showErrorMessage="1" sqref="G40 K40 P40:Q40 T40:U40 P42:Q42 K42 G42 T42:U42" xr:uid="{00000000-0002-0000-0300-000001000000}">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E50"/>
  <sheetViews>
    <sheetView view="pageBreakPreview" zoomScaleNormal="100" zoomScaleSheetLayoutView="100" workbookViewId="0">
      <selection activeCell="I25" sqref="M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274</v>
      </c>
      <c r="B1" s="1"/>
    </row>
    <row r="2" spans="1:31" ht="17.25" customHeight="1" x14ac:dyDescent="0.15">
      <c r="A2" s="282" t="s">
        <v>155</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6.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22" si="0">IF(AND(H13="",N13="",S13="",X13=""),0,IF(H13="○",D13*1,IF(N13="○",D13*3,IF(S13="○",D13*5,IF(X13="○",D13*8)))))</f>
        <v>0</v>
      </c>
    </row>
    <row r="14" spans="1:31" ht="26.1" customHeight="1" x14ac:dyDescent="0.15">
      <c r="A14" s="120" t="s">
        <v>52</v>
      </c>
      <c r="B14" s="166" t="s">
        <v>30</v>
      </c>
      <c r="C14" s="167"/>
      <c r="D14" s="27">
        <v>1</v>
      </c>
      <c r="E14" s="172"/>
      <c r="F14" s="172"/>
      <c r="G14" s="172"/>
      <c r="H14" s="27"/>
      <c r="I14" s="169" t="s">
        <v>65</v>
      </c>
      <c r="J14" s="170"/>
      <c r="K14" s="170"/>
      <c r="L14" s="170"/>
      <c r="M14" s="171"/>
      <c r="N14" s="27" t="s">
        <v>91</v>
      </c>
      <c r="O14" s="173" t="s">
        <v>71</v>
      </c>
      <c r="P14" s="174"/>
      <c r="Q14" s="174"/>
      <c r="R14" s="175"/>
      <c r="S14" s="27" t="s">
        <v>91</v>
      </c>
      <c r="T14" s="493"/>
      <c r="U14" s="494"/>
      <c r="V14" s="494"/>
      <c r="W14" s="495"/>
      <c r="X14" s="28"/>
      <c r="Y14" s="29" t="b">
        <f t="shared" si="0"/>
        <v>0</v>
      </c>
    </row>
    <row r="15" spans="1:31" ht="26.1" customHeight="1" x14ac:dyDescent="0.15">
      <c r="A15" s="120" t="s">
        <v>53</v>
      </c>
      <c r="B15" s="166" t="s">
        <v>31</v>
      </c>
      <c r="C15" s="167"/>
      <c r="D15" s="27">
        <v>1</v>
      </c>
      <c r="E15" s="168" t="s">
        <v>32</v>
      </c>
      <c r="F15" s="168"/>
      <c r="G15" s="168"/>
      <c r="H15" s="27" t="s">
        <v>91</v>
      </c>
      <c r="I15" s="169" t="s">
        <v>66</v>
      </c>
      <c r="J15" s="170"/>
      <c r="K15" s="170"/>
      <c r="L15" s="170"/>
      <c r="M15" s="171"/>
      <c r="N15" s="27" t="s">
        <v>91</v>
      </c>
      <c r="O15" s="169" t="s">
        <v>307</v>
      </c>
      <c r="P15" s="170"/>
      <c r="Q15" s="170"/>
      <c r="R15" s="171"/>
      <c r="S15" s="27" t="s">
        <v>91</v>
      </c>
      <c r="T15" s="173" t="s">
        <v>74</v>
      </c>
      <c r="U15" s="174"/>
      <c r="V15" s="174"/>
      <c r="W15" s="175"/>
      <c r="X15" s="27" t="s">
        <v>91</v>
      </c>
      <c r="Y15" s="29" t="b">
        <f t="shared" si="0"/>
        <v>0</v>
      </c>
    </row>
    <row r="16" spans="1:31" ht="26.1" customHeight="1" x14ac:dyDescent="0.15">
      <c r="A16" s="120" t="s">
        <v>54</v>
      </c>
      <c r="B16" s="166" t="s">
        <v>33</v>
      </c>
      <c r="C16" s="167"/>
      <c r="D16" s="27">
        <v>2</v>
      </c>
      <c r="E16" s="168" t="s">
        <v>34</v>
      </c>
      <c r="F16" s="168"/>
      <c r="G16" s="168"/>
      <c r="H16" s="27" t="s">
        <v>91</v>
      </c>
      <c r="I16" s="169" t="s">
        <v>67</v>
      </c>
      <c r="J16" s="170"/>
      <c r="K16" s="170"/>
      <c r="L16" s="170"/>
      <c r="M16" s="171"/>
      <c r="N16" s="27" t="s">
        <v>91</v>
      </c>
      <c r="O16" s="169" t="s">
        <v>72</v>
      </c>
      <c r="P16" s="170"/>
      <c r="Q16" s="170"/>
      <c r="R16" s="171"/>
      <c r="S16" s="27" t="s">
        <v>91</v>
      </c>
      <c r="T16" s="166" t="s">
        <v>302</v>
      </c>
      <c r="U16" s="170"/>
      <c r="V16" s="170"/>
      <c r="W16" s="171"/>
      <c r="X16" s="124" t="s">
        <v>91</v>
      </c>
      <c r="Y16" s="29" t="b">
        <f t="shared" si="0"/>
        <v>0</v>
      </c>
    </row>
    <row r="17" spans="1:30" ht="26.1" customHeight="1" x14ac:dyDescent="0.15">
      <c r="A17" s="120" t="s">
        <v>55</v>
      </c>
      <c r="B17" s="166" t="s">
        <v>35</v>
      </c>
      <c r="C17" s="167"/>
      <c r="D17" s="27">
        <v>5</v>
      </c>
      <c r="E17" s="169" t="s">
        <v>11</v>
      </c>
      <c r="F17" s="170"/>
      <c r="G17" s="171"/>
      <c r="H17" s="27" t="s">
        <v>91</v>
      </c>
      <c r="I17" s="176"/>
      <c r="J17" s="177"/>
      <c r="K17" s="177"/>
      <c r="L17" s="177"/>
      <c r="M17" s="178"/>
      <c r="N17" s="27"/>
      <c r="O17" s="176"/>
      <c r="P17" s="177"/>
      <c r="Q17" s="177"/>
      <c r="R17" s="178"/>
      <c r="S17" s="28"/>
      <c r="T17" s="493"/>
      <c r="U17" s="494"/>
      <c r="V17" s="494"/>
      <c r="W17" s="495"/>
      <c r="X17" s="28"/>
      <c r="Y17" s="29" t="b">
        <f t="shared" si="0"/>
        <v>0</v>
      </c>
    </row>
    <row r="18" spans="1:30" ht="26.1" customHeight="1" x14ac:dyDescent="0.15">
      <c r="A18" s="120" t="s">
        <v>56</v>
      </c>
      <c r="B18" s="166" t="s">
        <v>36</v>
      </c>
      <c r="C18" s="167"/>
      <c r="D18" s="27">
        <v>1</v>
      </c>
      <c r="E18" s="166" t="s">
        <v>298</v>
      </c>
      <c r="F18" s="179"/>
      <c r="G18" s="167"/>
      <c r="H18" s="27" t="s">
        <v>91</v>
      </c>
      <c r="I18" s="173" t="s">
        <v>68</v>
      </c>
      <c r="J18" s="174"/>
      <c r="K18" s="174"/>
      <c r="L18" s="174"/>
      <c r="M18" s="175"/>
      <c r="N18" s="27" t="s">
        <v>91</v>
      </c>
      <c r="O18" s="169" t="s">
        <v>271</v>
      </c>
      <c r="P18" s="170"/>
      <c r="Q18" s="170"/>
      <c r="R18" s="171"/>
      <c r="S18" s="27" t="s">
        <v>91</v>
      </c>
      <c r="T18" s="493"/>
      <c r="U18" s="494"/>
      <c r="V18" s="494"/>
      <c r="W18" s="495"/>
      <c r="X18" s="28"/>
      <c r="Y18" s="29" t="b">
        <f t="shared" si="0"/>
        <v>0</v>
      </c>
    </row>
    <row r="19" spans="1:30" ht="26.1" customHeight="1" x14ac:dyDescent="0.15">
      <c r="A19" s="120" t="s">
        <v>57</v>
      </c>
      <c r="B19" s="180" t="s">
        <v>76</v>
      </c>
      <c r="C19" s="181"/>
      <c r="D19" s="27">
        <v>2</v>
      </c>
      <c r="E19" s="168" t="s">
        <v>12</v>
      </c>
      <c r="F19" s="168"/>
      <c r="G19" s="168"/>
      <c r="H19" s="27" t="s">
        <v>91</v>
      </c>
      <c r="I19" s="169" t="s">
        <v>13</v>
      </c>
      <c r="J19" s="170"/>
      <c r="K19" s="170"/>
      <c r="L19" s="170"/>
      <c r="M19" s="171"/>
      <c r="N19" s="27" t="s">
        <v>91</v>
      </c>
      <c r="O19" s="169" t="s">
        <v>26</v>
      </c>
      <c r="P19" s="170"/>
      <c r="Q19" s="170"/>
      <c r="R19" s="171"/>
      <c r="S19" s="27" t="s">
        <v>91</v>
      </c>
      <c r="T19" s="166" t="s">
        <v>27</v>
      </c>
      <c r="U19" s="179"/>
      <c r="V19" s="179"/>
      <c r="W19" s="167"/>
      <c r="X19" s="27" t="s">
        <v>91</v>
      </c>
      <c r="Y19" s="29" t="b">
        <f t="shared" si="0"/>
        <v>0</v>
      </c>
    </row>
    <row r="20" spans="1:30" ht="26.1" customHeight="1" x14ac:dyDescent="0.15">
      <c r="A20" s="120" t="s">
        <v>58</v>
      </c>
      <c r="B20" s="166" t="s">
        <v>299</v>
      </c>
      <c r="C20" s="167"/>
      <c r="D20" s="27">
        <v>2</v>
      </c>
      <c r="E20" s="182" t="s">
        <v>14</v>
      </c>
      <c r="F20" s="183"/>
      <c r="G20" s="184"/>
      <c r="H20" s="27" t="s">
        <v>91</v>
      </c>
      <c r="I20" s="169" t="s">
        <v>15</v>
      </c>
      <c r="J20" s="170"/>
      <c r="K20" s="170"/>
      <c r="L20" s="170"/>
      <c r="M20" s="171"/>
      <c r="N20" s="27" t="s">
        <v>91</v>
      </c>
      <c r="O20" s="176"/>
      <c r="P20" s="177"/>
      <c r="Q20" s="177"/>
      <c r="R20" s="178"/>
      <c r="S20" s="28"/>
      <c r="T20" s="493"/>
      <c r="U20" s="494"/>
      <c r="V20" s="494"/>
      <c r="W20" s="495"/>
      <c r="X20" s="28"/>
      <c r="Y20" s="29" t="b">
        <f t="shared" si="0"/>
        <v>0</v>
      </c>
    </row>
    <row r="21" spans="1:30" ht="26.1" customHeight="1" x14ac:dyDescent="0.15">
      <c r="A21" s="120" t="s">
        <v>59</v>
      </c>
      <c r="B21" s="166" t="s">
        <v>37</v>
      </c>
      <c r="C21" s="167"/>
      <c r="D21" s="27">
        <v>2</v>
      </c>
      <c r="E21" s="169" t="s">
        <v>16</v>
      </c>
      <c r="F21" s="170"/>
      <c r="G21" s="171"/>
      <c r="H21" s="27" t="s">
        <v>91</v>
      </c>
      <c r="I21" s="169" t="s">
        <v>69</v>
      </c>
      <c r="J21" s="170"/>
      <c r="K21" s="170"/>
      <c r="L21" s="170"/>
      <c r="M21" s="171"/>
      <c r="N21" s="27" t="s">
        <v>91</v>
      </c>
      <c r="O21" s="169" t="s">
        <v>17</v>
      </c>
      <c r="P21" s="170"/>
      <c r="Q21" s="170"/>
      <c r="R21" s="171"/>
      <c r="S21" s="27" t="s">
        <v>91</v>
      </c>
      <c r="T21" s="493"/>
      <c r="U21" s="494"/>
      <c r="V21" s="494"/>
      <c r="W21" s="495"/>
      <c r="X21" s="28"/>
      <c r="Y21" s="29" t="b">
        <f t="shared" si="0"/>
        <v>0</v>
      </c>
    </row>
    <row r="22" spans="1:30" ht="26.1" customHeight="1" thickBot="1" x14ac:dyDescent="0.2">
      <c r="A22" s="127" t="s">
        <v>60</v>
      </c>
      <c r="B22" s="185" t="s">
        <v>38</v>
      </c>
      <c r="C22" s="186"/>
      <c r="D22" s="25">
        <v>5</v>
      </c>
      <c r="E22" s="147" t="s">
        <v>18</v>
      </c>
      <c r="F22" s="148"/>
      <c r="G22" s="149"/>
      <c r="H22" s="27" t="s">
        <v>91</v>
      </c>
      <c r="I22" s="187"/>
      <c r="J22" s="188"/>
      <c r="K22" s="188"/>
      <c r="L22" s="188"/>
      <c r="M22" s="189"/>
      <c r="N22" s="27"/>
      <c r="O22" s="187"/>
      <c r="P22" s="188"/>
      <c r="Q22" s="188"/>
      <c r="R22" s="189"/>
      <c r="S22" s="30"/>
      <c r="T22" s="453"/>
      <c r="U22" s="454"/>
      <c r="V22" s="454"/>
      <c r="W22" s="455"/>
      <c r="X22" s="30"/>
      <c r="Y22" s="29" t="b">
        <f t="shared" si="0"/>
        <v>0</v>
      </c>
    </row>
    <row r="23" spans="1:30" ht="20.100000000000001" customHeight="1" thickBot="1" x14ac:dyDescent="0.2">
      <c r="A23" s="456" t="s">
        <v>75</v>
      </c>
      <c r="B23" s="457"/>
      <c r="C23" s="457"/>
      <c r="D23" s="457"/>
      <c r="E23" s="457"/>
      <c r="F23" s="457"/>
      <c r="G23" s="457"/>
      <c r="H23" s="457"/>
      <c r="I23" s="457"/>
      <c r="J23" s="457"/>
      <c r="K23" s="457"/>
      <c r="L23" s="457"/>
      <c r="M23" s="457"/>
      <c r="N23" s="457"/>
      <c r="O23" s="457"/>
      <c r="P23" s="457"/>
      <c r="Q23" s="457"/>
      <c r="R23" s="457"/>
      <c r="S23" s="457"/>
      <c r="T23" s="457"/>
      <c r="U23" s="457"/>
      <c r="V23" s="457"/>
      <c r="W23" s="457"/>
      <c r="X23" s="458"/>
      <c r="Y23" s="31">
        <f>SUM(Y13:Y22)</f>
        <v>0</v>
      </c>
      <c r="AD23" s="626"/>
    </row>
    <row r="24" spans="1:30" ht="15" customHeight="1" x14ac:dyDescent="0.15">
      <c r="A24" s="459" t="s">
        <v>262</v>
      </c>
      <c r="B24" s="460"/>
      <c r="C24" s="461"/>
      <c r="D24" s="190" t="s">
        <v>0</v>
      </c>
      <c r="E24" s="464" t="s">
        <v>49</v>
      </c>
      <c r="F24" s="464"/>
      <c r="G24" s="464"/>
      <c r="H24" s="464"/>
      <c r="I24" s="464"/>
      <c r="J24" s="464"/>
      <c r="K24" s="464"/>
      <c r="L24" s="464"/>
      <c r="M24" s="464"/>
      <c r="N24" s="464"/>
      <c r="O24" s="464"/>
      <c r="P24" s="464"/>
      <c r="Q24" s="464"/>
      <c r="R24" s="464"/>
      <c r="S24" s="464"/>
      <c r="T24" s="464"/>
      <c r="U24" s="464"/>
      <c r="V24" s="464"/>
      <c r="W24" s="464"/>
      <c r="X24" s="464"/>
      <c r="Y24" s="192" t="s">
        <v>50</v>
      </c>
    </row>
    <row r="25" spans="1:30" ht="15" customHeight="1" x14ac:dyDescent="0.15">
      <c r="A25" s="462"/>
      <c r="B25" s="460"/>
      <c r="C25" s="461"/>
      <c r="D25" s="190"/>
      <c r="E25" s="194" t="s">
        <v>1</v>
      </c>
      <c r="F25" s="195"/>
      <c r="G25" s="3" t="s">
        <v>2</v>
      </c>
      <c r="H25" s="194" t="s">
        <v>3</v>
      </c>
      <c r="I25" s="195"/>
      <c r="J25" s="195"/>
      <c r="K25" s="3" t="s">
        <v>2</v>
      </c>
      <c r="L25" s="194" t="s">
        <v>45</v>
      </c>
      <c r="M25" s="195"/>
      <c r="N25" s="195"/>
      <c r="O25" s="196"/>
      <c r="P25" s="194" t="s">
        <v>95</v>
      </c>
      <c r="Q25" s="196"/>
      <c r="R25" s="194" t="s">
        <v>46</v>
      </c>
      <c r="S25" s="196"/>
      <c r="T25" s="194" t="s">
        <v>95</v>
      </c>
      <c r="U25" s="196"/>
      <c r="V25" s="194" t="s">
        <v>43</v>
      </c>
      <c r="W25" s="196"/>
      <c r="X25" s="3" t="s">
        <v>2</v>
      </c>
      <c r="Y25" s="192"/>
    </row>
    <row r="26" spans="1:30" ht="15" customHeight="1" thickBot="1" x14ac:dyDescent="0.2">
      <c r="A26" s="463"/>
      <c r="B26" s="293"/>
      <c r="C26" s="294"/>
      <c r="D26" s="336"/>
      <c r="E26" s="292" t="s">
        <v>110</v>
      </c>
      <c r="F26" s="293"/>
      <c r="G26" s="102" t="s">
        <v>84</v>
      </c>
      <c r="H26" s="292" t="s">
        <v>110</v>
      </c>
      <c r="I26" s="293"/>
      <c r="J26" s="293"/>
      <c r="K26" s="102" t="s">
        <v>84</v>
      </c>
      <c r="L26" s="292" t="s">
        <v>111</v>
      </c>
      <c r="M26" s="293"/>
      <c r="N26" s="293"/>
      <c r="O26" s="294"/>
      <c r="P26" s="292" t="s">
        <v>84</v>
      </c>
      <c r="Q26" s="294"/>
      <c r="R26" s="292" t="s">
        <v>111</v>
      </c>
      <c r="S26" s="294"/>
      <c r="T26" s="292" t="s">
        <v>84</v>
      </c>
      <c r="U26" s="294"/>
      <c r="V26" s="292" t="s">
        <v>111</v>
      </c>
      <c r="W26" s="294"/>
      <c r="X26" s="102" t="s">
        <v>84</v>
      </c>
      <c r="Y26" s="338"/>
    </row>
    <row r="27" spans="1:30" ht="26.1" customHeight="1" x14ac:dyDescent="0.15">
      <c r="A27" s="128" t="s">
        <v>61</v>
      </c>
      <c r="B27" s="285" t="s">
        <v>96</v>
      </c>
      <c r="C27" s="286"/>
      <c r="D27" s="4">
        <v>1</v>
      </c>
      <c r="E27" s="197" t="s">
        <v>85</v>
      </c>
      <c r="F27" s="198"/>
      <c r="G27" s="4" t="s">
        <v>91</v>
      </c>
      <c r="H27" s="197" t="s">
        <v>100</v>
      </c>
      <c r="I27" s="198"/>
      <c r="J27" s="198"/>
      <c r="K27" s="4"/>
      <c r="L27" s="197" t="s">
        <v>101</v>
      </c>
      <c r="M27" s="198"/>
      <c r="N27" s="198"/>
      <c r="O27" s="199"/>
      <c r="P27" s="197"/>
      <c r="Q27" s="199"/>
      <c r="R27" s="197" t="s">
        <v>102</v>
      </c>
      <c r="S27" s="199"/>
      <c r="T27" s="197" t="s">
        <v>91</v>
      </c>
      <c r="U27" s="199"/>
      <c r="V27" s="285" t="s">
        <v>104</v>
      </c>
      <c r="W27" s="286"/>
      <c r="X27" s="4" t="s">
        <v>91</v>
      </c>
      <c r="Y27" s="101" t="b">
        <f>IF(AND(G27="",K27="",P27="",T27="",X27=""),0,IF(G27="○",D27*2,IF(K27="○",D27*4,IF(P27="○",D27*6,IF(T27="○",D27*8,IF(X27="○",D27*10))))))</f>
        <v>0</v>
      </c>
    </row>
    <row r="28" spans="1:30" ht="26.1" customHeight="1" x14ac:dyDescent="0.15">
      <c r="A28" s="125" t="s">
        <v>62</v>
      </c>
      <c r="B28" s="287" t="s">
        <v>309</v>
      </c>
      <c r="C28" s="288"/>
      <c r="D28" s="12">
        <v>1</v>
      </c>
      <c r="E28" s="200" t="s">
        <v>85</v>
      </c>
      <c r="F28" s="204"/>
      <c r="G28" s="12"/>
      <c r="H28" s="200" t="s">
        <v>88</v>
      </c>
      <c r="I28" s="204"/>
      <c r="J28" s="204"/>
      <c r="K28" s="12" t="s">
        <v>91</v>
      </c>
      <c r="L28" s="200" t="s">
        <v>89</v>
      </c>
      <c r="M28" s="204"/>
      <c r="N28" s="204"/>
      <c r="O28" s="201"/>
      <c r="P28" s="200"/>
      <c r="Q28" s="201"/>
      <c r="R28" s="200" t="s">
        <v>103</v>
      </c>
      <c r="S28" s="201"/>
      <c r="T28" s="200"/>
      <c r="U28" s="201"/>
      <c r="V28" s="202" t="s">
        <v>105</v>
      </c>
      <c r="W28" s="203"/>
      <c r="X28" s="12" t="s">
        <v>91</v>
      </c>
      <c r="Y28" s="10" t="b">
        <f>IF(AND(G28="",K28="",P28="",T28="",X28=""),0,IF(G28="○",D28*2,IF(K28="○",D28*4,IF(P28="○",D28*6,IF(T28="○",D28*8,IF(X28="○",D28*10))))))</f>
        <v>0</v>
      </c>
    </row>
    <row r="29" spans="1:30" ht="26.1" customHeight="1" thickBot="1" x14ac:dyDescent="0.2">
      <c r="A29" s="129" t="s">
        <v>107</v>
      </c>
      <c r="B29" s="472" t="s">
        <v>98</v>
      </c>
      <c r="C29" s="473"/>
      <c r="D29" s="3">
        <v>1</v>
      </c>
      <c r="E29" s="205" t="s">
        <v>85</v>
      </c>
      <c r="F29" s="211"/>
      <c r="G29" s="13"/>
      <c r="H29" s="205" t="s">
        <v>88</v>
      </c>
      <c r="I29" s="211"/>
      <c r="J29" s="211"/>
      <c r="K29" s="13"/>
      <c r="L29" s="205" t="s">
        <v>89</v>
      </c>
      <c r="M29" s="211"/>
      <c r="N29" s="211"/>
      <c r="O29" s="206"/>
      <c r="P29" s="205" t="s">
        <v>91</v>
      </c>
      <c r="Q29" s="206"/>
      <c r="R29" s="205" t="s">
        <v>103</v>
      </c>
      <c r="S29" s="206"/>
      <c r="T29" s="205"/>
      <c r="U29" s="206"/>
      <c r="V29" s="207" t="s">
        <v>105</v>
      </c>
      <c r="W29" s="208"/>
      <c r="X29" s="13" t="s">
        <v>91</v>
      </c>
      <c r="Y29" s="10" t="b">
        <f>IF(AND(G29="",K29="",P29="",T29="",X29=""),0,IF(G29="○",D29*2,IF(K29="○",D29*4,IF(P29="○",D29*6,IF(T29="○",D29*8,IF(X29="○",D29*10))))))</f>
        <v>0</v>
      </c>
    </row>
    <row r="30" spans="1:30" ht="20.100000000000001" customHeight="1" thickBot="1" x14ac:dyDescent="0.2">
      <c r="A30" s="470" t="s">
        <v>108</v>
      </c>
      <c r="B30" s="470"/>
      <c r="C30" s="470"/>
      <c r="D30" s="470"/>
      <c r="E30" s="471"/>
      <c r="F30" s="471"/>
      <c r="G30" s="471"/>
      <c r="H30" s="471"/>
      <c r="I30" s="471"/>
      <c r="J30" s="471"/>
      <c r="K30" s="471"/>
      <c r="L30" s="471"/>
      <c r="M30" s="471"/>
      <c r="N30" s="471"/>
      <c r="O30" s="471"/>
      <c r="P30" s="471"/>
      <c r="Q30" s="471"/>
      <c r="R30" s="471"/>
      <c r="S30" s="471"/>
      <c r="T30" s="471"/>
      <c r="U30" s="471"/>
      <c r="V30" s="471"/>
      <c r="W30" s="471"/>
      <c r="X30" s="471"/>
      <c r="Y30" s="654">
        <f>SUM(Y27:Y29)</f>
        <v>0</v>
      </c>
    </row>
    <row r="31" spans="1:30" ht="15" customHeight="1" x14ac:dyDescent="0.15">
      <c r="A31" s="479" t="s">
        <v>263</v>
      </c>
      <c r="B31" s="480"/>
      <c r="C31" s="481"/>
      <c r="D31" s="297" t="s">
        <v>0</v>
      </c>
      <c r="E31" s="484" t="s">
        <v>49</v>
      </c>
      <c r="F31" s="484"/>
      <c r="G31" s="484"/>
      <c r="H31" s="484"/>
      <c r="I31" s="484"/>
      <c r="J31" s="484"/>
      <c r="K31" s="484"/>
      <c r="L31" s="484"/>
      <c r="M31" s="484"/>
      <c r="N31" s="484"/>
      <c r="O31" s="484"/>
      <c r="P31" s="484"/>
      <c r="Q31" s="484"/>
      <c r="R31" s="484"/>
      <c r="S31" s="484"/>
      <c r="T31" s="484"/>
      <c r="U31" s="484"/>
      <c r="V31" s="484"/>
      <c r="W31" s="484"/>
      <c r="X31" s="484"/>
      <c r="Y31" s="331" t="s">
        <v>50</v>
      </c>
    </row>
    <row r="32" spans="1:30" ht="15" customHeight="1" x14ac:dyDescent="0.15">
      <c r="A32" s="353"/>
      <c r="B32" s="354"/>
      <c r="C32" s="482"/>
      <c r="D32" s="209"/>
      <c r="E32" s="214" t="s">
        <v>1</v>
      </c>
      <c r="F32" s="215"/>
      <c r="G32" s="216"/>
      <c r="H32" s="5" t="s">
        <v>79</v>
      </c>
      <c r="I32" s="214" t="s">
        <v>3</v>
      </c>
      <c r="J32" s="215"/>
      <c r="K32" s="215"/>
      <c r="L32" s="215"/>
      <c r="M32" s="216"/>
      <c r="N32" s="5" t="s">
        <v>79</v>
      </c>
      <c r="O32" s="214" t="s">
        <v>45</v>
      </c>
      <c r="P32" s="215"/>
      <c r="Q32" s="215"/>
      <c r="R32" s="216"/>
      <c r="S32" s="5" t="s">
        <v>79</v>
      </c>
      <c r="T32" s="214" t="s">
        <v>46</v>
      </c>
      <c r="U32" s="215"/>
      <c r="V32" s="215"/>
      <c r="W32" s="216"/>
      <c r="X32" s="5" t="s">
        <v>79</v>
      </c>
      <c r="Y32" s="212"/>
    </row>
    <row r="33" spans="1:25" ht="15" customHeight="1" thickBot="1" x14ac:dyDescent="0.2">
      <c r="A33" s="483"/>
      <c r="B33" s="300"/>
      <c r="C33" s="301"/>
      <c r="D33" s="298"/>
      <c r="E33" s="299" t="s">
        <v>6</v>
      </c>
      <c r="F33" s="300"/>
      <c r="G33" s="301"/>
      <c r="H33" s="104" t="s">
        <v>80</v>
      </c>
      <c r="I33" s="299" t="s">
        <v>6</v>
      </c>
      <c r="J33" s="300"/>
      <c r="K33" s="300"/>
      <c r="L33" s="300"/>
      <c r="M33" s="301"/>
      <c r="N33" s="104" t="s">
        <v>80</v>
      </c>
      <c r="O33" s="299" t="s">
        <v>87</v>
      </c>
      <c r="P33" s="300"/>
      <c r="Q33" s="300"/>
      <c r="R33" s="301"/>
      <c r="S33" s="104" t="s">
        <v>80</v>
      </c>
      <c r="T33" s="299" t="s">
        <v>87</v>
      </c>
      <c r="U33" s="300"/>
      <c r="V33" s="300"/>
      <c r="W33" s="301"/>
      <c r="X33" s="104" t="s">
        <v>80</v>
      </c>
      <c r="Y33" s="332"/>
    </row>
    <row r="34" spans="1:25" ht="26.1" customHeight="1" x14ac:dyDescent="0.15">
      <c r="A34" s="130" t="s">
        <v>63</v>
      </c>
      <c r="B34" s="465" t="s">
        <v>77</v>
      </c>
      <c r="C34" s="466"/>
      <c r="D34" s="6">
        <v>3</v>
      </c>
      <c r="E34" s="217" t="s">
        <v>78</v>
      </c>
      <c r="F34" s="218"/>
      <c r="G34" s="219"/>
      <c r="H34" s="6"/>
      <c r="I34" s="289"/>
      <c r="J34" s="290"/>
      <c r="K34" s="290"/>
      <c r="L34" s="290"/>
      <c r="M34" s="291"/>
      <c r="N34" s="89"/>
      <c r="O34" s="289"/>
      <c r="P34" s="290"/>
      <c r="Q34" s="290"/>
      <c r="R34" s="291"/>
      <c r="S34" s="131"/>
      <c r="T34" s="467"/>
      <c r="U34" s="468"/>
      <c r="V34" s="468"/>
      <c r="W34" s="469"/>
      <c r="X34" s="131"/>
      <c r="Y34" s="103">
        <f>D34*1*(H34+N34+S34+X34)</f>
        <v>0</v>
      </c>
    </row>
    <row r="35" spans="1:25" ht="26.1" customHeight="1" thickBot="1" x14ac:dyDescent="0.2">
      <c r="A35" s="132" t="s">
        <v>92</v>
      </c>
      <c r="B35" s="214" t="s">
        <v>97</v>
      </c>
      <c r="C35" s="216"/>
      <c r="D35" s="5">
        <v>5</v>
      </c>
      <c r="E35" s="214" t="s">
        <v>78</v>
      </c>
      <c r="F35" s="215"/>
      <c r="G35" s="216"/>
      <c r="H35" s="5"/>
      <c r="I35" s="226"/>
      <c r="J35" s="227"/>
      <c r="K35" s="227"/>
      <c r="L35" s="227"/>
      <c r="M35" s="228"/>
      <c r="N35" s="5"/>
      <c r="O35" s="226"/>
      <c r="P35" s="227"/>
      <c r="Q35" s="227"/>
      <c r="R35" s="228"/>
      <c r="S35" s="133"/>
      <c r="T35" s="476"/>
      <c r="U35" s="477"/>
      <c r="V35" s="477"/>
      <c r="W35" s="478"/>
      <c r="X35" s="133"/>
      <c r="Y35" s="14">
        <f>D35*1*(H35+N35+S35+X35)</f>
        <v>0</v>
      </c>
    </row>
    <row r="36" spans="1:25" ht="20.100000000000001" customHeight="1" thickBot="1" x14ac:dyDescent="0.2">
      <c r="A36" s="485" t="s">
        <v>109</v>
      </c>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655">
        <f>SUM(Y34:Y35)</f>
        <v>0</v>
      </c>
    </row>
    <row r="37" spans="1:25" ht="15" customHeight="1" x14ac:dyDescent="0.15">
      <c r="A37" s="486" t="s">
        <v>264</v>
      </c>
      <c r="B37" s="487"/>
      <c r="C37" s="488"/>
      <c r="D37" s="229" t="s">
        <v>0</v>
      </c>
      <c r="E37" s="450" t="s">
        <v>49</v>
      </c>
      <c r="F37" s="450"/>
      <c r="G37" s="450"/>
      <c r="H37" s="450"/>
      <c r="I37" s="450"/>
      <c r="J37" s="450"/>
      <c r="K37" s="450"/>
      <c r="L37" s="450"/>
      <c r="M37" s="450"/>
      <c r="N37" s="450"/>
      <c r="O37" s="450"/>
      <c r="P37" s="450"/>
      <c r="Q37" s="450"/>
      <c r="R37" s="450"/>
      <c r="S37" s="450"/>
      <c r="T37" s="450"/>
      <c r="U37" s="450"/>
      <c r="V37" s="450"/>
      <c r="W37" s="450"/>
      <c r="X37" s="450"/>
      <c r="Y37" s="232" t="s">
        <v>50</v>
      </c>
    </row>
    <row r="38" spans="1:25" ht="15" customHeight="1" x14ac:dyDescent="0.15">
      <c r="A38" s="489"/>
      <c r="B38" s="490"/>
      <c r="C38" s="491"/>
      <c r="D38" s="230"/>
      <c r="E38" s="235" t="s">
        <v>1</v>
      </c>
      <c r="F38" s="236"/>
      <c r="G38" s="8" t="s">
        <v>2</v>
      </c>
      <c r="H38" s="235" t="s">
        <v>3</v>
      </c>
      <c r="I38" s="237"/>
      <c r="J38" s="236"/>
      <c r="K38" s="8" t="s">
        <v>2</v>
      </c>
      <c r="L38" s="235" t="s">
        <v>4</v>
      </c>
      <c r="M38" s="237"/>
      <c r="N38" s="237"/>
      <c r="O38" s="236"/>
      <c r="P38" s="235" t="s">
        <v>2</v>
      </c>
      <c r="Q38" s="236"/>
      <c r="R38" s="235" t="s">
        <v>5</v>
      </c>
      <c r="S38" s="236"/>
      <c r="T38" s="235" t="s">
        <v>2</v>
      </c>
      <c r="U38" s="236"/>
      <c r="V38" s="235" t="s">
        <v>43</v>
      </c>
      <c r="W38" s="236"/>
      <c r="X38" s="8" t="s">
        <v>79</v>
      </c>
      <c r="Y38" s="233"/>
    </row>
    <row r="39" spans="1:25" ht="15" customHeight="1" thickBot="1" x14ac:dyDescent="0.2">
      <c r="A39" s="492"/>
      <c r="B39" s="252"/>
      <c r="C39" s="254"/>
      <c r="D39" s="334"/>
      <c r="E39" s="251" t="s">
        <v>294</v>
      </c>
      <c r="F39" s="254"/>
      <c r="G39" s="38" t="s">
        <v>7</v>
      </c>
      <c r="H39" s="251" t="s">
        <v>294</v>
      </c>
      <c r="I39" s="252"/>
      <c r="J39" s="254"/>
      <c r="K39" s="38" t="s">
        <v>7</v>
      </c>
      <c r="L39" s="251" t="s">
        <v>294</v>
      </c>
      <c r="M39" s="252"/>
      <c r="N39" s="252"/>
      <c r="O39" s="254"/>
      <c r="P39" s="251" t="s">
        <v>7</v>
      </c>
      <c r="Q39" s="254"/>
      <c r="R39" s="251" t="s">
        <v>294</v>
      </c>
      <c r="S39" s="254"/>
      <c r="T39" s="251" t="s">
        <v>7</v>
      </c>
      <c r="U39" s="254"/>
      <c r="V39" s="251" t="s">
        <v>294</v>
      </c>
      <c r="W39" s="254"/>
      <c r="X39" s="38" t="s">
        <v>80</v>
      </c>
      <c r="Y39" s="284"/>
    </row>
    <row r="40" spans="1:25" ht="34.5" customHeight="1" x14ac:dyDescent="0.15">
      <c r="A40" s="134" t="s">
        <v>106</v>
      </c>
      <c r="B40" s="341" t="s">
        <v>44</v>
      </c>
      <c r="C40" s="342"/>
      <c r="D40" s="9">
        <v>3</v>
      </c>
      <c r="E40" s="341" t="s">
        <v>39</v>
      </c>
      <c r="F40" s="342"/>
      <c r="G40" s="9" t="s">
        <v>91</v>
      </c>
      <c r="H40" s="341" t="s">
        <v>40</v>
      </c>
      <c r="I40" s="343"/>
      <c r="J40" s="342"/>
      <c r="K40" s="88"/>
      <c r="L40" s="341" t="s">
        <v>41</v>
      </c>
      <c r="M40" s="343"/>
      <c r="N40" s="343"/>
      <c r="O40" s="342"/>
      <c r="P40" s="341"/>
      <c r="Q40" s="342"/>
      <c r="R40" s="344" t="s">
        <v>42</v>
      </c>
      <c r="S40" s="345"/>
      <c r="T40" s="341" t="s">
        <v>91</v>
      </c>
      <c r="U40" s="342"/>
      <c r="V40" s="243" t="s">
        <v>303</v>
      </c>
      <c r="W40" s="244"/>
      <c r="X40" s="105"/>
      <c r="Y40" s="106">
        <f>IF(AND(G40="",K40="",P40="",T40="",X40=""),0,(IF(G40="〇",D40*4,IF(K40="〇",D40*8,IF(P40="〇",D40*12,IF(T40="〇",D40*16,IF(ISNUMBER(X40),D40*16+X40,0)))))))</f>
        <v>0</v>
      </c>
    </row>
    <row r="41" spans="1:25" ht="34.5" customHeight="1" thickBot="1" x14ac:dyDescent="0.2">
      <c r="A41" s="135" t="s">
        <v>93</v>
      </c>
      <c r="B41" s="451" t="s">
        <v>282</v>
      </c>
      <c r="C41" s="452"/>
      <c r="D41" s="35">
        <v>1</v>
      </c>
      <c r="E41" s="251" t="s">
        <v>280</v>
      </c>
      <c r="F41" s="252"/>
      <c r="G41" s="38"/>
      <c r="H41" s="251" t="s">
        <v>279</v>
      </c>
      <c r="I41" s="252"/>
      <c r="J41" s="252"/>
      <c r="K41" s="38"/>
      <c r="L41" s="253" t="s">
        <v>293</v>
      </c>
      <c r="M41" s="252"/>
      <c r="N41" s="252"/>
      <c r="O41" s="254"/>
      <c r="P41" s="251"/>
      <c r="Q41" s="254"/>
      <c r="R41" s="255"/>
      <c r="S41" s="256"/>
      <c r="T41" s="251"/>
      <c r="U41" s="254"/>
      <c r="V41" s="257"/>
      <c r="W41" s="258"/>
      <c r="X41" s="38"/>
      <c r="Y41" s="36">
        <f>IF(AND(G41="",K41="",P41="",T41="",X41=""),0,IF(G41="○",D41*4,IF(K41="○",D41*8,IF(P41="○",D41*12))))</f>
        <v>0</v>
      </c>
    </row>
    <row r="42" spans="1:25" ht="23.25" customHeight="1" thickBot="1" x14ac:dyDescent="0.2">
      <c r="A42" s="145"/>
      <c r="B42" s="32"/>
      <c r="C42" s="32"/>
      <c r="D42" s="32"/>
      <c r="E42" s="32"/>
      <c r="F42" s="32"/>
      <c r="G42" s="32"/>
      <c r="H42" s="32"/>
      <c r="I42" s="32"/>
      <c r="J42" s="32"/>
      <c r="K42" s="32"/>
      <c r="L42" s="32"/>
      <c r="M42" s="32"/>
      <c r="N42" s="32"/>
      <c r="O42" s="32"/>
      <c r="P42" s="32"/>
      <c r="Q42" s="32"/>
      <c r="R42" s="33"/>
      <c r="S42" s="33"/>
      <c r="T42" s="32"/>
      <c r="U42" s="34"/>
      <c r="V42" s="33"/>
      <c r="W42" s="33"/>
      <c r="X42" s="33"/>
      <c r="Y42" s="42">
        <f>SUM(Y40:Y41)</f>
        <v>0</v>
      </c>
    </row>
    <row r="43" spans="1:25" ht="20.100000000000001" customHeight="1" thickBot="1" x14ac:dyDescent="0.2">
      <c r="A43" s="439" t="s">
        <v>288</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657">
        <f>SUM(Y23,Y30,Y36,Y42)</f>
        <v>0</v>
      </c>
    </row>
    <row r="44" spans="1:25" s="656" customFormat="1" ht="7.5" customHeight="1" thickBot="1" x14ac:dyDescent="0.2">
      <c r="A44" s="136"/>
      <c r="B44" s="43"/>
      <c r="C44" s="43"/>
      <c r="D44" s="43"/>
      <c r="E44" s="43"/>
      <c r="F44" s="43"/>
      <c r="G44" s="43"/>
      <c r="H44" s="43"/>
      <c r="I44" s="43"/>
      <c r="J44" s="43"/>
      <c r="K44" s="43"/>
      <c r="L44" s="43"/>
      <c r="M44" s="43"/>
      <c r="N44" s="43"/>
      <c r="O44" s="43"/>
      <c r="P44" s="43"/>
      <c r="Q44" s="43"/>
      <c r="R44" s="44"/>
      <c r="S44" s="44"/>
      <c r="T44" s="43"/>
      <c r="U44" s="43"/>
      <c r="V44" s="44"/>
      <c r="W44" s="44"/>
      <c r="X44" s="44"/>
      <c r="Y44" s="45"/>
    </row>
    <row r="45" spans="1:25" ht="15" customHeight="1" x14ac:dyDescent="0.15">
      <c r="A45" s="440" t="s">
        <v>343</v>
      </c>
      <c r="B45" s="441"/>
      <c r="C45" s="442"/>
      <c r="D45" s="245" t="s">
        <v>0</v>
      </c>
      <c r="E45" s="447" t="s">
        <v>49</v>
      </c>
      <c r="F45" s="448"/>
      <c r="G45" s="448"/>
      <c r="H45" s="448"/>
      <c r="I45" s="448"/>
      <c r="J45" s="448"/>
      <c r="K45" s="448"/>
      <c r="L45" s="448"/>
      <c r="M45" s="448"/>
      <c r="N45" s="448"/>
      <c r="O45" s="448"/>
      <c r="P45" s="448"/>
      <c r="Q45" s="448"/>
      <c r="R45" s="448"/>
      <c r="S45" s="448"/>
      <c r="T45" s="448"/>
      <c r="U45" s="448"/>
      <c r="V45" s="448"/>
      <c r="W45" s="448"/>
      <c r="X45" s="449"/>
      <c r="Y45" s="259" t="s">
        <v>50</v>
      </c>
    </row>
    <row r="46" spans="1:25" ht="15" customHeight="1" x14ac:dyDescent="0.15">
      <c r="A46" s="443"/>
      <c r="B46" s="444"/>
      <c r="C46" s="445"/>
      <c r="D46" s="246"/>
      <c r="E46" s="262" t="s">
        <v>1</v>
      </c>
      <c r="F46" s="263"/>
      <c r="G46" s="264"/>
      <c r="H46" s="60" t="s">
        <v>2</v>
      </c>
      <c r="I46" s="262" t="s">
        <v>3</v>
      </c>
      <c r="J46" s="263"/>
      <c r="K46" s="263"/>
      <c r="L46" s="263"/>
      <c r="M46" s="264"/>
      <c r="N46" s="60" t="s">
        <v>2</v>
      </c>
      <c r="O46" s="262" t="s">
        <v>45</v>
      </c>
      <c r="P46" s="263"/>
      <c r="Q46" s="263"/>
      <c r="R46" s="264"/>
      <c r="S46" s="60" t="s">
        <v>2</v>
      </c>
      <c r="T46" s="262" t="s">
        <v>46</v>
      </c>
      <c r="U46" s="263"/>
      <c r="V46" s="263"/>
      <c r="W46" s="264"/>
      <c r="X46" s="60" t="s">
        <v>2</v>
      </c>
      <c r="Y46" s="260"/>
    </row>
    <row r="47" spans="1:25" ht="15" customHeight="1" thickBot="1" x14ac:dyDescent="0.2">
      <c r="A47" s="446"/>
      <c r="B47" s="323"/>
      <c r="C47" s="324"/>
      <c r="D47" s="333"/>
      <c r="E47" s="322" t="s">
        <v>6</v>
      </c>
      <c r="F47" s="323"/>
      <c r="G47" s="324"/>
      <c r="H47" s="110" t="s">
        <v>7</v>
      </c>
      <c r="I47" s="322" t="s">
        <v>8</v>
      </c>
      <c r="J47" s="323"/>
      <c r="K47" s="323"/>
      <c r="L47" s="323"/>
      <c r="M47" s="324"/>
      <c r="N47" s="110" t="s">
        <v>7</v>
      </c>
      <c r="O47" s="322" t="s">
        <v>47</v>
      </c>
      <c r="P47" s="323"/>
      <c r="Q47" s="323"/>
      <c r="R47" s="324"/>
      <c r="S47" s="110" t="s">
        <v>7</v>
      </c>
      <c r="T47" s="322" t="s">
        <v>48</v>
      </c>
      <c r="U47" s="323"/>
      <c r="V47" s="323"/>
      <c r="W47" s="324"/>
      <c r="X47" s="110" t="s">
        <v>7</v>
      </c>
      <c r="Y47" s="330"/>
    </row>
    <row r="48" spans="1:25" ht="26.1" customHeight="1" x14ac:dyDescent="0.15">
      <c r="A48" s="137" t="s">
        <v>94</v>
      </c>
      <c r="B48" s="325" t="s">
        <v>20</v>
      </c>
      <c r="C48" s="326"/>
      <c r="D48" s="61">
        <v>7</v>
      </c>
      <c r="E48" s="265" t="s">
        <v>22</v>
      </c>
      <c r="F48" s="266"/>
      <c r="G48" s="267"/>
      <c r="H48" s="61" t="s">
        <v>91</v>
      </c>
      <c r="I48" s="327"/>
      <c r="J48" s="328"/>
      <c r="K48" s="328"/>
      <c r="L48" s="328"/>
      <c r="M48" s="329"/>
      <c r="N48" s="87"/>
      <c r="O48" s="327"/>
      <c r="P48" s="328"/>
      <c r="Q48" s="328"/>
      <c r="R48" s="329"/>
      <c r="S48" s="107"/>
      <c r="T48" s="433"/>
      <c r="U48" s="434"/>
      <c r="V48" s="434"/>
      <c r="W48" s="435"/>
      <c r="X48" s="108"/>
      <c r="Y48" s="109" t="b">
        <f t="shared" ref="Y48:Y49" si="1">IF(AND(H48="",N48="",S48="",X48=""),0,IF(H48="○",D48*1,IF(N48="○",D48*3,IF(S48="○",D48*5,IF(X48="○",D48*8)))))</f>
        <v>0</v>
      </c>
    </row>
    <row r="49" spans="1:25" ht="26.1" customHeight="1" thickBot="1" x14ac:dyDescent="0.2">
      <c r="A49" s="138" t="s">
        <v>284</v>
      </c>
      <c r="B49" s="295" t="s">
        <v>21</v>
      </c>
      <c r="C49" s="296"/>
      <c r="D49" s="60">
        <v>5</v>
      </c>
      <c r="E49" s="316" t="s">
        <v>23</v>
      </c>
      <c r="F49" s="317"/>
      <c r="G49" s="318"/>
      <c r="H49" s="62" t="s">
        <v>91</v>
      </c>
      <c r="I49" s="316" t="s">
        <v>24</v>
      </c>
      <c r="J49" s="317"/>
      <c r="K49" s="317"/>
      <c r="L49" s="317"/>
      <c r="M49" s="318"/>
      <c r="N49" s="62" t="s">
        <v>91</v>
      </c>
      <c r="O49" s="316" t="s">
        <v>73</v>
      </c>
      <c r="P49" s="317"/>
      <c r="Q49" s="317"/>
      <c r="R49" s="318"/>
      <c r="S49" s="62" t="s">
        <v>91</v>
      </c>
      <c r="T49" s="319" t="s">
        <v>25</v>
      </c>
      <c r="U49" s="320"/>
      <c r="V49" s="320"/>
      <c r="W49" s="321"/>
      <c r="X49" s="62" t="s">
        <v>91</v>
      </c>
      <c r="Y49" s="67" t="b">
        <f t="shared" si="1"/>
        <v>0</v>
      </c>
    </row>
    <row r="50" spans="1:25" ht="20.100000000000001" customHeight="1" thickBot="1" x14ac:dyDescent="0.2">
      <c r="A50" s="658" t="s">
        <v>289</v>
      </c>
      <c r="B50" s="658"/>
      <c r="C50" s="658"/>
      <c r="D50" s="658"/>
      <c r="E50" s="658"/>
      <c r="F50" s="658"/>
      <c r="G50" s="658"/>
      <c r="H50" s="658"/>
      <c r="I50" s="658"/>
      <c r="J50" s="658"/>
      <c r="K50" s="658"/>
      <c r="L50" s="658"/>
      <c r="M50" s="658"/>
      <c r="N50" s="658"/>
      <c r="O50" s="658"/>
      <c r="P50" s="658"/>
      <c r="Q50" s="658"/>
      <c r="R50" s="658"/>
      <c r="S50" s="658"/>
      <c r="T50" s="658"/>
      <c r="U50" s="658"/>
      <c r="V50" s="658"/>
      <c r="W50" s="658"/>
      <c r="X50" s="658"/>
      <c r="Y50" s="68">
        <f>SUM(Y48:Y49)</f>
        <v>0</v>
      </c>
    </row>
  </sheetData>
  <mergeCells count="191">
    <mergeCell ref="Y45:Y47"/>
    <mergeCell ref="E47:G47"/>
    <mergeCell ref="I47:M47"/>
    <mergeCell ref="O47:R47"/>
    <mergeCell ref="T47:W47"/>
    <mergeCell ref="A50:X50"/>
    <mergeCell ref="B48:C48"/>
    <mergeCell ref="E48:G48"/>
    <mergeCell ref="I48:M48"/>
    <mergeCell ref="O48:R48"/>
    <mergeCell ref="T48:W48"/>
    <mergeCell ref="B49:C49"/>
    <mergeCell ref="E49:G49"/>
    <mergeCell ref="I49:M49"/>
    <mergeCell ref="O49:R49"/>
    <mergeCell ref="T49:W49"/>
    <mergeCell ref="T40:U40"/>
    <mergeCell ref="V40:W40"/>
    <mergeCell ref="A45:C47"/>
    <mergeCell ref="D45:D47"/>
    <mergeCell ref="B40:C40"/>
    <mergeCell ref="E40:F40"/>
    <mergeCell ref="H40:J40"/>
    <mergeCell ref="L40:O40"/>
    <mergeCell ref="P40:Q40"/>
    <mergeCell ref="R40:S40"/>
    <mergeCell ref="E46:G46"/>
    <mergeCell ref="I46:M46"/>
    <mergeCell ref="O46:R46"/>
    <mergeCell ref="T46:W46"/>
    <mergeCell ref="B41:C41"/>
    <mergeCell ref="E41:F41"/>
    <mergeCell ref="H41:J41"/>
    <mergeCell ref="L41:O41"/>
    <mergeCell ref="P41:Q41"/>
    <mergeCell ref="R41:S41"/>
    <mergeCell ref="T41:U41"/>
    <mergeCell ref="V41:W41"/>
    <mergeCell ref="A43:X43"/>
    <mergeCell ref="E45:X4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B34:C34"/>
    <mergeCell ref="E34:G34"/>
    <mergeCell ref="I34:M34"/>
    <mergeCell ref="O34:R34"/>
    <mergeCell ref="T34:W34"/>
    <mergeCell ref="B35:C35"/>
    <mergeCell ref="E35:G35"/>
    <mergeCell ref="I35:M35"/>
    <mergeCell ref="O35:R35"/>
    <mergeCell ref="T35:W35"/>
    <mergeCell ref="Y31:Y33"/>
    <mergeCell ref="E32:G32"/>
    <mergeCell ref="I32:M32"/>
    <mergeCell ref="O32:R32"/>
    <mergeCell ref="T32:W32"/>
    <mergeCell ref="E33:G33"/>
    <mergeCell ref="I33:M33"/>
    <mergeCell ref="O33:R33"/>
    <mergeCell ref="T33:W33"/>
    <mergeCell ref="T29:U29"/>
    <mergeCell ref="V29:W29"/>
    <mergeCell ref="A30:X30"/>
    <mergeCell ref="A31:C33"/>
    <mergeCell ref="D31:D33"/>
    <mergeCell ref="E31:X31"/>
    <mergeCell ref="B29:C29"/>
    <mergeCell ref="E29:F29"/>
    <mergeCell ref="H29:J29"/>
    <mergeCell ref="L29:O29"/>
    <mergeCell ref="P29:Q29"/>
    <mergeCell ref="R29:S29"/>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B21:C21"/>
    <mergeCell ref="E21:G21"/>
    <mergeCell ref="I21:M21"/>
    <mergeCell ref="O21:R21"/>
    <mergeCell ref="T21:W21"/>
    <mergeCell ref="B22:C22"/>
    <mergeCell ref="E22:G22"/>
    <mergeCell ref="I22:M22"/>
    <mergeCell ref="O22:R22"/>
    <mergeCell ref="T22:W22"/>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E15:G15"/>
    <mergeCell ref="I15:M15"/>
    <mergeCell ref="O15:R15"/>
    <mergeCell ref="T15:W15"/>
    <mergeCell ref="B16:C16"/>
    <mergeCell ref="E16:G16"/>
    <mergeCell ref="I16:M16"/>
    <mergeCell ref="O16:R16"/>
    <mergeCell ref="T16:W16"/>
    <mergeCell ref="B15:C15"/>
    <mergeCell ref="A2:Y2"/>
    <mergeCell ref="C4:X6"/>
    <mergeCell ref="C7:X7"/>
    <mergeCell ref="A10:C12"/>
    <mergeCell ref="D10:D12"/>
    <mergeCell ref="E10:X10"/>
    <mergeCell ref="Y10:Y12"/>
    <mergeCell ref="E11:G11"/>
    <mergeCell ref="I11:M11"/>
    <mergeCell ref="C8:X8"/>
    <mergeCell ref="O11:R11"/>
    <mergeCell ref="T11:W11"/>
    <mergeCell ref="E12:G12"/>
    <mergeCell ref="I12:M12"/>
    <mergeCell ref="O12:R12"/>
    <mergeCell ref="T12:W12"/>
    <mergeCell ref="B13:C13"/>
    <mergeCell ref="E13:G13"/>
    <mergeCell ref="I13:M13"/>
    <mergeCell ref="O13:R13"/>
    <mergeCell ref="T13:W13"/>
    <mergeCell ref="B14:C14"/>
    <mergeCell ref="E14:G14"/>
    <mergeCell ref="I14:M14"/>
    <mergeCell ref="O14:R14"/>
    <mergeCell ref="T14:W14"/>
  </mergeCells>
  <phoneticPr fontId="1"/>
  <dataValidations count="2">
    <dataValidation type="list" allowBlank="1" showInputMessage="1" showErrorMessage="1" sqref="G44 K44 P44:Q44 P40:Q40 K40 G40 T40:U40 T44:U44 P42:Q42 K42 G42 T42:U42" xr:uid="{00000000-0002-0000-0400-000000000000}">
      <formula1>"　,〇"</formula1>
    </dataValidation>
    <dataValidation type="list" allowBlank="1" showInputMessage="1" showErrorMessage="1" sqref="H48:H49 X49 S49 N49 G27:G29 K27:K29 P27:Q29 T27:U29 X27:X29 H13 N13:N16 X19 X15:X16 S21 S18:S19 S13:S16 N18:N21 H15:H22 P41:Q41 G41 K41" xr:uid="{00000000-0002-0000-0400-000001000000}">
      <formula1>"　,○"</formula1>
    </dataValidation>
  </dataValidations>
  <pageMargins left="0.70866141732283472" right="0.70866141732283472" top="0.74803149606299213" bottom="0.74803149606299213" header="0.31496062992125984" footer="0.31496062992125984"/>
  <pageSetup paperSize="9" scale="81" orientation="portrait" r:id="rId1"/>
  <rowBreaks count="1" manualBreakCount="1">
    <brk id="5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D25"/>
  <sheetViews>
    <sheetView zoomScaleNormal="100" workbookViewId="0">
      <selection activeCell="I25" sqref="M25"/>
    </sheetView>
  </sheetViews>
  <sheetFormatPr defaultRowHeight="13.5" x14ac:dyDescent="0.15"/>
  <cols>
    <col min="1" max="1" width="3.625" style="2" customWidth="1"/>
    <col min="2" max="2" width="5.625" style="2" customWidth="1"/>
    <col min="3" max="3" width="10.625" style="2" customWidth="1"/>
    <col min="4" max="5" width="5.125" style="2" customWidth="1"/>
    <col min="6" max="10" width="3.625" style="2" customWidth="1"/>
    <col min="11" max="11" width="1.625" style="2" customWidth="1"/>
    <col min="12" max="12" width="2.625" style="2" customWidth="1"/>
    <col min="13" max="14" width="3.625" style="2" customWidth="1"/>
    <col min="15" max="15" width="1.625" style="2" customWidth="1"/>
    <col min="16" max="16" width="2.625" style="2" customWidth="1"/>
    <col min="17" max="17" width="6.625" style="2" customWidth="1"/>
    <col min="18" max="18" width="3.625" style="2" customWidth="1"/>
    <col min="19" max="19" width="2.625" style="2" customWidth="1"/>
    <col min="20" max="20" width="1.625" style="2" customWidth="1"/>
    <col min="21" max="21" width="5.625" style="2" customWidth="1"/>
    <col min="22" max="22" width="4.625" style="2" customWidth="1"/>
    <col min="23" max="23" width="3.625" style="2" customWidth="1"/>
    <col min="24" max="24" width="5.625" style="2" customWidth="1"/>
    <col min="25" max="16384" width="9" style="2"/>
  </cols>
  <sheetData>
    <row r="1" spans="1:30" x14ac:dyDescent="0.15">
      <c r="A1" s="1" t="s">
        <v>273</v>
      </c>
      <c r="B1" s="1"/>
    </row>
    <row r="2" spans="1:30" ht="17.25" customHeight="1" x14ac:dyDescent="0.15">
      <c r="A2" s="282" t="s">
        <v>348</v>
      </c>
      <c r="B2" s="282"/>
      <c r="C2" s="282"/>
      <c r="D2" s="282"/>
      <c r="E2" s="282"/>
      <c r="F2" s="282"/>
      <c r="G2" s="282"/>
      <c r="H2" s="282"/>
      <c r="I2" s="282"/>
      <c r="J2" s="282"/>
      <c r="K2" s="282"/>
      <c r="L2" s="282"/>
      <c r="M2" s="282"/>
      <c r="N2" s="282"/>
      <c r="O2" s="282"/>
      <c r="P2" s="282"/>
      <c r="Q2" s="282"/>
      <c r="R2" s="282"/>
      <c r="S2" s="282"/>
      <c r="T2" s="282"/>
      <c r="U2" s="282"/>
      <c r="V2" s="282"/>
      <c r="W2" s="282"/>
      <c r="X2" s="646"/>
      <c r="Y2" s="646"/>
      <c r="Z2" s="646"/>
      <c r="AA2" s="646"/>
      <c r="AB2" s="646"/>
      <c r="AC2" s="646"/>
    </row>
    <row r="3" spans="1:30" ht="9" customHeight="1" thickBot="1" x14ac:dyDescent="0.2"/>
    <row r="4" spans="1:30" ht="13.5" customHeight="1" thickBot="1" x14ac:dyDescent="0.2">
      <c r="B4" s="153" t="s">
        <v>9</v>
      </c>
      <c r="C4" s="154"/>
      <c r="D4" s="154"/>
      <c r="E4" s="154"/>
      <c r="F4" s="154"/>
      <c r="G4" s="154"/>
      <c r="H4" s="154"/>
      <c r="I4" s="154"/>
      <c r="J4" s="154"/>
      <c r="K4" s="154"/>
      <c r="L4" s="154"/>
      <c r="M4" s="154"/>
      <c r="N4" s="154"/>
      <c r="O4" s="154"/>
      <c r="P4" s="154"/>
      <c r="Q4" s="154"/>
      <c r="R4" s="154"/>
      <c r="S4" s="154"/>
      <c r="T4" s="154"/>
      <c r="U4" s="154"/>
      <c r="V4" s="155"/>
      <c r="W4" s="156"/>
      <c r="X4" s="7"/>
      <c r="Y4" s="7"/>
      <c r="Z4" s="7"/>
      <c r="AA4" s="7"/>
      <c r="AB4" s="7"/>
      <c r="AC4" s="7"/>
      <c r="AD4" s="7"/>
    </row>
    <row r="5" spans="1:30" ht="13.5" customHeight="1" thickBot="1" x14ac:dyDescent="0.2">
      <c r="B5" s="153"/>
      <c r="C5" s="154"/>
      <c r="D5" s="154"/>
      <c r="E5" s="154"/>
      <c r="F5" s="154"/>
      <c r="G5" s="154"/>
      <c r="H5" s="154"/>
      <c r="I5" s="154"/>
      <c r="J5" s="154"/>
      <c r="K5" s="154"/>
      <c r="L5" s="154"/>
      <c r="M5" s="154"/>
      <c r="N5" s="154"/>
      <c r="O5" s="154"/>
      <c r="P5" s="154"/>
      <c r="Q5" s="154"/>
      <c r="R5" s="154"/>
      <c r="S5" s="154"/>
      <c r="T5" s="154"/>
      <c r="U5" s="154"/>
      <c r="V5" s="155"/>
      <c r="W5" s="156"/>
      <c r="X5" s="7"/>
      <c r="Y5" s="7"/>
      <c r="Z5" s="7"/>
      <c r="AA5" s="7"/>
      <c r="AB5" s="7"/>
      <c r="AC5" s="7"/>
      <c r="AD5" s="7"/>
    </row>
    <row r="6" spans="1:30" ht="10.5" customHeight="1" thickBot="1" x14ac:dyDescent="0.2">
      <c r="B6" s="153"/>
      <c r="C6" s="154"/>
      <c r="D6" s="154"/>
      <c r="E6" s="154"/>
      <c r="F6" s="154"/>
      <c r="G6" s="154"/>
      <c r="H6" s="154"/>
      <c r="I6" s="154"/>
      <c r="J6" s="154"/>
      <c r="K6" s="154"/>
      <c r="L6" s="154"/>
      <c r="M6" s="154"/>
      <c r="N6" s="154"/>
      <c r="O6" s="154"/>
      <c r="P6" s="154"/>
      <c r="Q6" s="154"/>
      <c r="R6" s="154"/>
      <c r="S6" s="154"/>
      <c r="T6" s="154"/>
      <c r="U6" s="154"/>
      <c r="V6" s="155"/>
      <c r="W6" s="156"/>
      <c r="X6" s="7"/>
      <c r="Y6" s="7"/>
      <c r="Z6" s="7"/>
      <c r="AA6" s="7"/>
      <c r="AB6" s="7"/>
      <c r="AC6" s="7"/>
      <c r="AD6" s="7"/>
    </row>
    <row r="7" spans="1:30" ht="18" customHeight="1" thickBot="1" x14ac:dyDescent="0.2">
      <c r="B7" s="157" t="s">
        <v>252</v>
      </c>
      <c r="C7" s="158"/>
      <c r="D7" s="158"/>
      <c r="E7" s="158"/>
      <c r="F7" s="158"/>
      <c r="G7" s="158"/>
      <c r="H7" s="158"/>
      <c r="I7" s="158"/>
      <c r="J7" s="158"/>
      <c r="K7" s="158"/>
      <c r="L7" s="158"/>
      <c r="M7" s="158"/>
      <c r="N7" s="158"/>
      <c r="O7" s="158"/>
      <c r="P7" s="158"/>
      <c r="Q7" s="158"/>
      <c r="R7" s="158"/>
      <c r="S7" s="158"/>
      <c r="T7" s="158"/>
      <c r="U7" s="158"/>
      <c r="V7" s="158"/>
      <c r="W7" s="159"/>
      <c r="X7" s="1"/>
      <c r="Y7" s="1"/>
      <c r="Z7" s="1"/>
      <c r="AA7" s="1"/>
      <c r="AB7" s="1"/>
      <c r="AC7" s="1"/>
      <c r="AD7" s="1"/>
    </row>
    <row r="8" spans="1:30" ht="18" customHeight="1" thickBot="1" x14ac:dyDescent="0.2">
      <c r="B8" s="157" t="s">
        <v>253</v>
      </c>
      <c r="C8" s="158"/>
      <c r="D8" s="158"/>
      <c r="E8" s="158"/>
      <c r="F8" s="158"/>
      <c r="G8" s="158"/>
      <c r="H8" s="158"/>
      <c r="I8" s="158"/>
      <c r="J8" s="158"/>
      <c r="K8" s="158"/>
      <c r="L8" s="158"/>
      <c r="M8" s="158"/>
      <c r="N8" s="158"/>
      <c r="O8" s="158"/>
      <c r="P8" s="158"/>
      <c r="Q8" s="158"/>
      <c r="R8" s="158"/>
      <c r="S8" s="158"/>
      <c r="T8" s="158"/>
      <c r="U8" s="158"/>
      <c r="V8" s="158"/>
      <c r="W8" s="159"/>
    </row>
    <row r="9" spans="1:30" ht="9.75" customHeight="1" thickBot="1" x14ac:dyDescent="0.2"/>
    <row r="10" spans="1:30" ht="9.9499999999999993" customHeight="1" x14ac:dyDescent="0.15">
      <c r="A10" s="534" t="s">
        <v>262</v>
      </c>
      <c r="B10" s="535"/>
      <c r="C10" s="535"/>
      <c r="D10" s="535"/>
      <c r="E10" s="535"/>
      <c r="F10" s="535"/>
      <c r="G10" s="535"/>
      <c r="H10" s="535"/>
      <c r="I10" s="535"/>
      <c r="J10" s="535"/>
      <c r="K10" s="535"/>
      <c r="L10" s="535"/>
      <c r="M10" s="535"/>
      <c r="N10" s="535"/>
      <c r="O10" s="535"/>
      <c r="P10" s="535"/>
      <c r="Q10" s="535"/>
      <c r="R10" s="535"/>
      <c r="S10" s="535"/>
      <c r="T10" s="535"/>
      <c r="U10" s="535"/>
      <c r="V10" s="535"/>
      <c r="W10" s="536"/>
    </row>
    <row r="11" spans="1:30" ht="9.9499999999999993" customHeight="1" x14ac:dyDescent="0.15">
      <c r="A11" s="459"/>
      <c r="B11" s="537"/>
      <c r="C11" s="537"/>
      <c r="D11" s="537"/>
      <c r="E11" s="537"/>
      <c r="F11" s="537"/>
      <c r="G11" s="537"/>
      <c r="H11" s="537"/>
      <c r="I11" s="537"/>
      <c r="J11" s="537"/>
      <c r="K11" s="537"/>
      <c r="L11" s="537"/>
      <c r="M11" s="537"/>
      <c r="N11" s="537"/>
      <c r="O11" s="537"/>
      <c r="P11" s="537"/>
      <c r="Q11" s="537"/>
      <c r="R11" s="537"/>
      <c r="S11" s="537"/>
      <c r="T11" s="537"/>
      <c r="U11" s="537"/>
      <c r="V11" s="537"/>
      <c r="W11" s="538"/>
    </row>
    <row r="12" spans="1:30" ht="9.9499999999999993" customHeight="1" x14ac:dyDescent="0.15">
      <c r="A12" s="539"/>
      <c r="B12" s="540"/>
      <c r="C12" s="540"/>
      <c r="D12" s="540"/>
      <c r="E12" s="540"/>
      <c r="F12" s="540"/>
      <c r="G12" s="540"/>
      <c r="H12" s="540"/>
      <c r="I12" s="540"/>
      <c r="J12" s="540"/>
      <c r="K12" s="540"/>
      <c r="L12" s="540"/>
      <c r="M12" s="540"/>
      <c r="N12" s="540"/>
      <c r="O12" s="540"/>
      <c r="P12" s="540"/>
      <c r="Q12" s="540"/>
      <c r="R12" s="540"/>
      <c r="S12" s="540"/>
      <c r="T12" s="540"/>
      <c r="U12" s="540"/>
      <c r="V12" s="540"/>
      <c r="W12" s="541"/>
    </row>
    <row r="13" spans="1:30" ht="30" customHeight="1" x14ac:dyDescent="0.15">
      <c r="A13" s="125" t="s">
        <v>61</v>
      </c>
      <c r="B13" s="283" t="s">
        <v>96</v>
      </c>
      <c r="C13" s="283"/>
      <c r="D13" s="347" t="s">
        <v>265</v>
      </c>
      <c r="E13" s="347"/>
      <c r="F13" s="347"/>
      <c r="G13" s="347"/>
      <c r="H13" s="347"/>
      <c r="I13" s="347"/>
      <c r="J13" s="347"/>
      <c r="K13" s="347"/>
      <c r="L13" s="347"/>
      <c r="M13" s="347"/>
      <c r="N13" s="347"/>
      <c r="O13" s="347"/>
      <c r="P13" s="347"/>
      <c r="Q13" s="347"/>
      <c r="R13" s="347"/>
      <c r="S13" s="347"/>
      <c r="T13" s="347"/>
      <c r="U13" s="347"/>
      <c r="V13" s="347"/>
      <c r="W13" s="348"/>
    </row>
    <row r="14" spans="1:30" ht="30" customHeight="1" x14ac:dyDescent="0.15">
      <c r="A14" s="125" t="s">
        <v>62</v>
      </c>
      <c r="B14" s="359" t="s">
        <v>309</v>
      </c>
      <c r="C14" s="359"/>
      <c r="D14" s="347"/>
      <c r="E14" s="347"/>
      <c r="F14" s="347"/>
      <c r="G14" s="347"/>
      <c r="H14" s="347"/>
      <c r="I14" s="347"/>
      <c r="J14" s="347"/>
      <c r="K14" s="347"/>
      <c r="L14" s="347"/>
      <c r="M14" s="347"/>
      <c r="N14" s="347"/>
      <c r="O14" s="347"/>
      <c r="P14" s="347"/>
      <c r="Q14" s="347"/>
      <c r="R14" s="347"/>
      <c r="S14" s="347"/>
      <c r="T14" s="347"/>
      <c r="U14" s="347"/>
      <c r="V14" s="347"/>
      <c r="W14" s="348"/>
    </row>
    <row r="15" spans="1:30" ht="30" customHeight="1" x14ac:dyDescent="0.15">
      <c r="A15" s="125" t="s">
        <v>107</v>
      </c>
      <c r="B15" s="358" t="s">
        <v>98</v>
      </c>
      <c r="C15" s="358"/>
      <c r="D15" s="347"/>
      <c r="E15" s="347"/>
      <c r="F15" s="347"/>
      <c r="G15" s="347"/>
      <c r="H15" s="347"/>
      <c r="I15" s="347"/>
      <c r="J15" s="347"/>
      <c r="K15" s="347"/>
      <c r="L15" s="347"/>
      <c r="M15" s="347"/>
      <c r="N15" s="347"/>
      <c r="O15" s="347"/>
      <c r="P15" s="347"/>
      <c r="Q15" s="347"/>
      <c r="R15" s="347"/>
      <c r="S15" s="347"/>
      <c r="T15" s="347"/>
      <c r="U15" s="347"/>
      <c r="V15" s="347"/>
      <c r="W15" s="348"/>
    </row>
    <row r="16" spans="1:30" ht="9.9499999999999993" customHeight="1" x14ac:dyDescent="0.15">
      <c r="A16" s="351" t="s">
        <v>263</v>
      </c>
      <c r="B16" s="215"/>
      <c r="C16" s="215"/>
      <c r="D16" s="215"/>
      <c r="E16" s="215"/>
      <c r="F16" s="215"/>
      <c r="G16" s="215"/>
      <c r="H16" s="215"/>
      <c r="I16" s="215"/>
      <c r="J16" s="215"/>
      <c r="K16" s="215"/>
      <c r="L16" s="215"/>
      <c r="M16" s="215"/>
      <c r="N16" s="215"/>
      <c r="O16" s="215"/>
      <c r="P16" s="215"/>
      <c r="Q16" s="215"/>
      <c r="R16" s="215"/>
      <c r="S16" s="215"/>
      <c r="T16" s="215"/>
      <c r="U16" s="215"/>
      <c r="V16" s="215"/>
      <c r="W16" s="352"/>
    </row>
    <row r="17" spans="1:30" ht="9.9499999999999993" customHeight="1" x14ac:dyDescent="0.15">
      <c r="A17" s="353"/>
      <c r="B17" s="354"/>
      <c r="C17" s="354"/>
      <c r="D17" s="354"/>
      <c r="E17" s="354"/>
      <c r="F17" s="354"/>
      <c r="G17" s="354"/>
      <c r="H17" s="354"/>
      <c r="I17" s="354"/>
      <c r="J17" s="354"/>
      <c r="K17" s="354"/>
      <c r="L17" s="354"/>
      <c r="M17" s="354"/>
      <c r="N17" s="354"/>
      <c r="O17" s="354"/>
      <c r="P17" s="354"/>
      <c r="Q17" s="354"/>
      <c r="R17" s="354"/>
      <c r="S17" s="354"/>
      <c r="T17" s="354"/>
      <c r="U17" s="354"/>
      <c r="V17" s="354"/>
      <c r="W17" s="355"/>
    </row>
    <row r="18" spans="1:30" ht="9.9499999999999993" customHeight="1" x14ac:dyDescent="0.15">
      <c r="A18" s="356"/>
      <c r="B18" s="218"/>
      <c r="C18" s="218"/>
      <c r="D18" s="218"/>
      <c r="E18" s="218"/>
      <c r="F18" s="218"/>
      <c r="G18" s="218"/>
      <c r="H18" s="218"/>
      <c r="I18" s="218"/>
      <c r="J18" s="218"/>
      <c r="K18" s="218"/>
      <c r="L18" s="218"/>
      <c r="M18" s="218"/>
      <c r="N18" s="218"/>
      <c r="O18" s="218"/>
      <c r="P18" s="218"/>
      <c r="Q18" s="218"/>
      <c r="R18" s="218"/>
      <c r="S18" s="218"/>
      <c r="T18" s="218"/>
      <c r="U18" s="218"/>
      <c r="V18" s="218"/>
      <c r="W18" s="357"/>
    </row>
    <row r="19" spans="1:30" ht="30" customHeight="1" x14ac:dyDescent="0.15">
      <c r="A19" s="126" t="s">
        <v>63</v>
      </c>
      <c r="B19" s="346" t="s">
        <v>310</v>
      </c>
      <c r="C19" s="346"/>
      <c r="D19" s="349"/>
      <c r="E19" s="349"/>
      <c r="F19" s="349"/>
      <c r="G19" s="349"/>
      <c r="H19" s="349"/>
      <c r="I19" s="349"/>
      <c r="J19" s="349"/>
      <c r="K19" s="349"/>
      <c r="L19" s="349"/>
      <c r="M19" s="349"/>
      <c r="N19" s="349"/>
      <c r="O19" s="349"/>
      <c r="P19" s="349"/>
      <c r="Q19" s="349"/>
      <c r="R19" s="349"/>
      <c r="S19" s="349"/>
      <c r="T19" s="349"/>
      <c r="U19" s="349"/>
      <c r="V19" s="349"/>
      <c r="W19" s="350"/>
    </row>
    <row r="20" spans="1:30" ht="30" customHeight="1" x14ac:dyDescent="0.15">
      <c r="A20" s="126" t="s">
        <v>92</v>
      </c>
      <c r="B20" s="521" t="s">
        <v>97</v>
      </c>
      <c r="C20" s="521"/>
      <c r="D20" s="349"/>
      <c r="E20" s="349"/>
      <c r="F20" s="349"/>
      <c r="G20" s="349"/>
      <c r="H20" s="349"/>
      <c r="I20" s="349"/>
      <c r="J20" s="349"/>
      <c r="K20" s="349"/>
      <c r="L20" s="349"/>
      <c r="M20" s="349"/>
      <c r="N20" s="349"/>
      <c r="O20" s="349"/>
      <c r="P20" s="349"/>
      <c r="Q20" s="349"/>
      <c r="R20" s="349"/>
      <c r="S20" s="349"/>
      <c r="T20" s="349"/>
      <c r="U20" s="349"/>
      <c r="V20" s="349"/>
      <c r="W20" s="350"/>
    </row>
    <row r="21" spans="1:30" ht="9.9499999999999993" customHeight="1" x14ac:dyDescent="0.15">
      <c r="A21" s="522" t="s">
        <v>264</v>
      </c>
      <c r="B21" s="523"/>
      <c r="C21" s="523"/>
      <c r="D21" s="523"/>
      <c r="E21" s="523"/>
      <c r="F21" s="523"/>
      <c r="G21" s="523"/>
      <c r="H21" s="523"/>
      <c r="I21" s="523"/>
      <c r="J21" s="523"/>
      <c r="K21" s="523"/>
      <c r="L21" s="523"/>
      <c r="M21" s="523"/>
      <c r="N21" s="523"/>
      <c r="O21" s="523"/>
      <c r="P21" s="523"/>
      <c r="Q21" s="523"/>
      <c r="R21" s="523"/>
      <c r="S21" s="523"/>
      <c r="T21" s="523"/>
      <c r="U21" s="523"/>
      <c r="V21" s="523"/>
      <c r="W21" s="524"/>
    </row>
    <row r="22" spans="1:30" ht="9.9499999999999993" customHeight="1" x14ac:dyDescent="0.15">
      <c r="A22" s="525"/>
      <c r="B22" s="526"/>
      <c r="C22" s="526"/>
      <c r="D22" s="526"/>
      <c r="E22" s="526"/>
      <c r="F22" s="526"/>
      <c r="G22" s="526"/>
      <c r="H22" s="526"/>
      <c r="I22" s="526"/>
      <c r="J22" s="526"/>
      <c r="K22" s="526"/>
      <c r="L22" s="526"/>
      <c r="M22" s="526"/>
      <c r="N22" s="526"/>
      <c r="O22" s="526"/>
      <c r="P22" s="526"/>
      <c r="Q22" s="526"/>
      <c r="R22" s="526"/>
      <c r="S22" s="526"/>
      <c r="T22" s="526"/>
      <c r="U22" s="526"/>
      <c r="V22" s="526"/>
      <c r="W22" s="527"/>
    </row>
    <row r="23" spans="1:30" ht="9.9499999999999993" customHeight="1" x14ac:dyDescent="0.15">
      <c r="A23" s="528"/>
      <c r="B23" s="529"/>
      <c r="C23" s="529"/>
      <c r="D23" s="529"/>
      <c r="E23" s="529"/>
      <c r="F23" s="529"/>
      <c r="G23" s="529"/>
      <c r="H23" s="529"/>
      <c r="I23" s="529"/>
      <c r="J23" s="529"/>
      <c r="K23" s="529"/>
      <c r="L23" s="529"/>
      <c r="M23" s="529"/>
      <c r="N23" s="529"/>
      <c r="O23" s="529"/>
      <c r="P23" s="529"/>
      <c r="Q23" s="529"/>
      <c r="R23" s="529"/>
      <c r="S23" s="529"/>
      <c r="T23" s="529"/>
      <c r="U23" s="529"/>
      <c r="V23" s="529"/>
      <c r="W23" s="530"/>
      <c r="AD23" s="626"/>
    </row>
    <row r="24" spans="1:30" ht="35.1" customHeight="1" x14ac:dyDescent="0.15">
      <c r="A24" s="123" t="s">
        <v>106</v>
      </c>
      <c r="B24" s="531" t="s">
        <v>44</v>
      </c>
      <c r="C24" s="531"/>
      <c r="D24" s="532"/>
      <c r="E24" s="532"/>
      <c r="F24" s="532"/>
      <c r="G24" s="532"/>
      <c r="H24" s="532"/>
      <c r="I24" s="532"/>
      <c r="J24" s="532"/>
      <c r="K24" s="532"/>
      <c r="L24" s="532"/>
      <c r="M24" s="532"/>
      <c r="N24" s="532"/>
      <c r="O24" s="532"/>
      <c r="P24" s="532"/>
      <c r="Q24" s="532"/>
      <c r="R24" s="532"/>
      <c r="S24" s="532"/>
      <c r="T24" s="532"/>
      <c r="U24" s="532"/>
      <c r="V24" s="532"/>
      <c r="W24" s="533"/>
    </row>
    <row r="25" spans="1:30" ht="32.25" customHeight="1" thickBot="1" x14ac:dyDescent="0.2">
      <c r="A25" s="139" t="s">
        <v>93</v>
      </c>
      <c r="B25" s="516" t="s">
        <v>281</v>
      </c>
      <c r="C25" s="517"/>
      <c r="D25" s="518"/>
      <c r="E25" s="519"/>
      <c r="F25" s="519"/>
      <c r="G25" s="519"/>
      <c r="H25" s="519"/>
      <c r="I25" s="519"/>
      <c r="J25" s="519"/>
      <c r="K25" s="519"/>
      <c r="L25" s="519"/>
      <c r="M25" s="519"/>
      <c r="N25" s="519"/>
      <c r="O25" s="519"/>
      <c r="P25" s="519"/>
      <c r="Q25" s="519"/>
      <c r="R25" s="519"/>
      <c r="S25" s="519"/>
      <c r="T25" s="519"/>
      <c r="U25" s="519"/>
      <c r="V25" s="519"/>
      <c r="W25" s="520"/>
    </row>
  </sheetData>
  <mergeCells count="21">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 ref="D25:W25"/>
    <mergeCell ref="B25:C25"/>
    <mergeCell ref="B24:C24"/>
    <mergeCell ref="B19:C19"/>
    <mergeCell ref="B20:C20"/>
    <mergeCell ref="D20:W20"/>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D42"/>
  <sheetViews>
    <sheetView topLeftCell="A22" zoomScaleNormal="100" workbookViewId="0">
      <selection activeCell="I25" sqref="M25"/>
    </sheetView>
  </sheetViews>
  <sheetFormatPr defaultRowHeight="13.5" x14ac:dyDescent="0.15"/>
  <cols>
    <col min="1" max="1" width="3.625" style="2" customWidth="1"/>
    <col min="2" max="2" width="9.625" style="2" customWidth="1"/>
    <col min="3" max="3" width="5.625" style="2" customWidth="1"/>
    <col min="4" max="4" width="3.625" style="2" customWidth="1"/>
    <col min="5" max="7" width="4.625" style="2" customWidth="1"/>
    <col min="8" max="8" width="3.625" style="2" customWidth="1"/>
    <col min="9" max="10" width="4.625" style="2" customWidth="1"/>
    <col min="11" max="11" width="4.75" style="2" customWidth="1"/>
    <col min="12" max="13" width="3.625" style="2" customWidth="1"/>
    <col min="14" max="14" width="4.625" style="2" customWidth="1"/>
    <col min="15" max="15" width="5.875" style="2" customWidth="1"/>
    <col min="16" max="17" width="3.625" style="2" customWidth="1"/>
    <col min="18" max="18" width="4.625" style="2" customWidth="1"/>
    <col min="19" max="19" width="5.875" style="2" customWidth="1"/>
    <col min="20" max="20" width="3.625" style="2" customWidth="1"/>
    <col min="21" max="21" width="8.625" style="2" customWidth="1"/>
    <col min="22" max="16384" width="9" style="2"/>
  </cols>
  <sheetData>
    <row r="1" spans="1:22" x14ac:dyDescent="0.15">
      <c r="A1" s="1" t="s">
        <v>391</v>
      </c>
    </row>
    <row r="2" spans="1:22" ht="17.25" customHeight="1" x14ac:dyDescent="0.15">
      <c r="B2" s="282" t="s">
        <v>117</v>
      </c>
      <c r="C2" s="282"/>
      <c r="D2" s="282"/>
      <c r="E2" s="282"/>
      <c r="F2" s="282"/>
      <c r="G2" s="282"/>
      <c r="H2" s="282"/>
      <c r="I2" s="282"/>
      <c r="J2" s="282"/>
      <c r="K2" s="282"/>
      <c r="L2" s="282"/>
      <c r="M2" s="282"/>
      <c r="N2" s="282"/>
      <c r="O2" s="282"/>
      <c r="P2" s="282"/>
      <c r="Q2" s="144"/>
      <c r="R2" s="144"/>
      <c r="S2" s="144"/>
      <c r="T2" s="144"/>
    </row>
    <row r="3" spans="1:22" ht="14.25" thickBot="1" x14ac:dyDescent="0.2"/>
    <row r="4" spans="1:22" ht="18" customHeight="1" x14ac:dyDescent="0.15">
      <c r="B4" s="370" t="s">
        <v>363</v>
      </c>
      <c r="C4" s="371"/>
      <c r="D4" s="371"/>
      <c r="E4" s="371"/>
      <c r="F4" s="371"/>
      <c r="G4" s="371"/>
      <c r="H4" s="371"/>
      <c r="I4" s="371"/>
      <c r="J4" s="371"/>
      <c r="K4" s="371"/>
      <c r="L4" s="371"/>
      <c r="M4" s="371"/>
      <c r="N4" s="371"/>
      <c r="O4" s="371"/>
      <c r="P4" s="371"/>
      <c r="Q4" s="371"/>
      <c r="R4" s="371"/>
      <c r="S4" s="371"/>
      <c r="T4" s="371"/>
      <c r="U4" s="372"/>
    </row>
    <row r="5" spans="1:22" ht="18" customHeight="1" x14ac:dyDescent="0.15">
      <c r="B5" s="373"/>
      <c r="C5" s="374"/>
      <c r="D5" s="374"/>
      <c r="E5" s="374"/>
      <c r="F5" s="374"/>
      <c r="G5" s="374"/>
      <c r="H5" s="374"/>
      <c r="I5" s="374"/>
      <c r="J5" s="374"/>
      <c r="K5" s="374"/>
      <c r="L5" s="374"/>
      <c r="M5" s="374"/>
      <c r="N5" s="374"/>
      <c r="O5" s="374"/>
      <c r="P5" s="374"/>
      <c r="Q5" s="374"/>
      <c r="R5" s="374"/>
      <c r="S5" s="374"/>
      <c r="T5" s="374"/>
      <c r="U5" s="375"/>
    </row>
    <row r="6" spans="1:22" ht="18" customHeight="1" thickBot="1" x14ac:dyDescent="0.2">
      <c r="B6" s="376"/>
      <c r="C6" s="377"/>
      <c r="D6" s="377"/>
      <c r="E6" s="377"/>
      <c r="F6" s="377"/>
      <c r="G6" s="377"/>
      <c r="H6" s="377"/>
      <c r="I6" s="377"/>
      <c r="J6" s="377"/>
      <c r="K6" s="377"/>
      <c r="L6" s="377"/>
      <c r="M6" s="377"/>
      <c r="N6" s="377"/>
      <c r="O6" s="377"/>
      <c r="P6" s="377"/>
      <c r="Q6" s="377"/>
      <c r="R6" s="377"/>
      <c r="S6" s="377"/>
      <c r="T6" s="377"/>
      <c r="U6" s="378"/>
    </row>
    <row r="7" spans="1:22" ht="18" customHeight="1" thickBot="1" x14ac:dyDescent="0.2">
      <c r="B7" s="379" t="s">
        <v>364</v>
      </c>
      <c r="C7" s="380"/>
      <c r="D7" s="380"/>
      <c r="E7" s="380"/>
      <c r="F7" s="380"/>
      <c r="G7" s="380"/>
      <c r="H7" s="380"/>
      <c r="I7" s="380"/>
      <c r="J7" s="380"/>
      <c r="K7" s="380"/>
      <c r="L7" s="380"/>
      <c r="M7" s="380"/>
      <c r="N7" s="380"/>
      <c r="O7" s="380"/>
      <c r="P7" s="380"/>
      <c r="Q7" s="380"/>
      <c r="R7" s="380"/>
      <c r="S7" s="380"/>
      <c r="T7" s="380"/>
      <c r="U7" s="381"/>
    </row>
    <row r="8" spans="1:22" ht="18" customHeight="1" thickBot="1" x14ac:dyDescent="0.2">
      <c r="B8" s="379" t="s">
        <v>253</v>
      </c>
      <c r="C8" s="380"/>
      <c r="D8" s="380"/>
      <c r="E8" s="380"/>
      <c r="F8" s="380"/>
      <c r="G8" s="380"/>
      <c r="H8" s="380"/>
      <c r="I8" s="380"/>
      <c r="J8" s="380"/>
      <c r="K8" s="380"/>
      <c r="L8" s="380"/>
      <c r="M8" s="380"/>
      <c r="N8" s="380"/>
      <c r="O8" s="380"/>
      <c r="P8" s="380"/>
      <c r="Q8" s="380"/>
      <c r="R8" s="380"/>
      <c r="S8" s="380"/>
      <c r="T8" s="380"/>
      <c r="U8" s="381"/>
    </row>
    <row r="9" spans="1:22" x14ac:dyDescent="0.15">
      <c r="B9" s="1"/>
    </row>
    <row r="10" spans="1:22" ht="14.25" thickBot="1" x14ac:dyDescent="0.2"/>
    <row r="11" spans="1:22" ht="15" customHeight="1" x14ac:dyDescent="0.15">
      <c r="A11" s="360" t="s">
        <v>297</v>
      </c>
      <c r="B11" s="361"/>
      <c r="C11" s="362"/>
      <c r="D11" s="367" t="s">
        <v>118</v>
      </c>
      <c r="E11" s="391" t="s">
        <v>119</v>
      </c>
      <c r="F11" s="392"/>
      <c r="G11" s="392"/>
      <c r="H11" s="392"/>
      <c r="I11" s="392"/>
      <c r="J11" s="392"/>
      <c r="K11" s="392"/>
      <c r="L11" s="392"/>
      <c r="M11" s="392"/>
      <c r="N11" s="392"/>
      <c r="O11" s="392"/>
      <c r="P11" s="392"/>
      <c r="Q11" s="392"/>
      <c r="R11" s="392"/>
      <c r="S11" s="392"/>
      <c r="T11" s="393"/>
      <c r="U11" s="382" t="s">
        <v>120</v>
      </c>
    </row>
    <row r="12" spans="1:22" ht="15" customHeight="1" x14ac:dyDescent="0.15">
      <c r="A12" s="363"/>
      <c r="B12" s="364"/>
      <c r="C12" s="365"/>
      <c r="D12" s="368"/>
      <c r="E12" s="385" t="s">
        <v>121</v>
      </c>
      <c r="F12" s="386"/>
      <c r="G12" s="387"/>
      <c r="H12" s="56" t="s">
        <v>122</v>
      </c>
      <c r="I12" s="385" t="s">
        <v>123</v>
      </c>
      <c r="J12" s="386"/>
      <c r="K12" s="387"/>
      <c r="L12" s="56" t="s">
        <v>122</v>
      </c>
      <c r="M12" s="385" t="s">
        <v>124</v>
      </c>
      <c r="N12" s="386"/>
      <c r="O12" s="387"/>
      <c r="P12" s="56" t="s">
        <v>122</v>
      </c>
      <c r="Q12" s="385" t="s">
        <v>5</v>
      </c>
      <c r="R12" s="386"/>
      <c r="S12" s="387"/>
      <c r="T12" s="56" t="s">
        <v>2</v>
      </c>
      <c r="U12" s="383"/>
    </row>
    <row r="13" spans="1:22" ht="15" customHeight="1" thickBot="1" x14ac:dyDescent="0.2">
      <c r="A13" s="366"/>
      <c r="B13" s="311"/>
      <c r="C13" s="312"/>
      <c r="D13" s="369"/>
      <c r="E13" s="388" t="s">
        <v>139</v>
      </c>
      <c r="F13" s="389"/>
      <c r="G13" s="390"/>
      <c r="H13" s="114" t="s">
        <v>140</v>
      </c>
      <c r="I13" s="388" t="s">
        <v>141</v>
      </c>
      <c r="J13" s="389"/>
      <c r="K13" s="390"/>
      <c r="L13" s="114" t="s">
        <v>140</v>
      </c>
      <c r="M13" s="388" t="s">
        <v>142</v>
      </c>
      <c r="N13" s="389"/>
      <c r="O13" s="390"/>
      <c r="P13" s="114" t="s">
        <v>140</v>
      </c>
      <c r="Q13" s="388" t="s">
        <v>362</v>
      </c>
      <c r="R13" s="389"/>
      <c r="S13" s="390"/>
      <c r="T13" s="114" t="s">
        <v>7</v>
      </c>
      <c r="U13" s="384"/>
    </row>
    <row r="14" spans="1:22" ht="57.75" customHeight="1" x14ac:dyDescent="0.15">
      <c r="A14" s="111" t="s">
        <v>143</v>
      </c>
      <c r="B14" s="603" t="s">
        <v>125</v>
      </c>
      <c r="C14" s="603"/>
      <c r="D14" s="57">
        <v>2</v>
      </c>
      <c r="E14" s="604" t="s">
        <v>366</v>
      </c>
      <c r="F14" s="605"/>
      <c r="G14" s="606"/>
      <c r="H14" s="112"/>
      <c r="I14" s="604" t="s">
        <v>367</v>
      </c>
      <c r="J14" s="605"/>
      <c r="K14" s="606"/>
      <c r="L14" s="112"/>
      <c r="M14" s="607" t="s">
        <v>368</v>
      </c>
      <c r="N14" s="603"/>
      <c r="O14" s="603"/>
      <c r="P14" s="112"/>
      <c r="Q14" s="608" t="s">
        <v>369</v>
      </c>
      <c r="R14" s="609"/>
      <c r="S14" s="610"/>
      <c r="T14" s="112"/>
      <c r="U14" s="113">
        <f>IF(AND(H14="",L14="",P14="",T14=""),0,IF(H14="○",D14*1,IF(L14="○",D14*3,IF(P14="○",D14*5,IF(T14="○",D14*8)))))</f>
        <v>0</v>
      </c>
      <c r="V14" s="611"/>
    </row>
    <row r="15" spans="1:22" ht="21.75" customHeight="1" x14ac:dyDescent="0.15">
      <c r="A15" s="111" t="s">
        <v>144</v>
      </c>
      <c r="B15" s="612" t="s">
        <v>353</v>
      </c>
      <c r="C15" s="496"/>
      <c r="D15" s="57">
        <v>2</v>
      </c>
      <c r="E15" s="612" t="s">
        <v>354</v>
      </c>
      <c r="F15" s="497"/>
      <c r="G15" s="498"/>
      <c r="H15" s="112"/>
      <c r="I15" s="612" t="s">
        <v>355</v>
      </c>
      <c r="J15" s="497"/>
      <c r="K15" s="498"/>
      <c r="L15" s="112"/>
      <c r="M15" s="612" t="s">
        <v>356</v>
      </c>
      <c r="N15" s="497"/>
      <c r="O15" s="498"/>
      <c r="P15" s="112"/>
      <c r="Q15" s="613"/>
      <c r="R15" s="614"/>
      <c r="S15" s="615"/>
      <c r="T15" s="112"/>
      <c r="U15" s="113">
        <f>IF(AND(H15="",L15="",P15="",T15=""),0,IF(H15="○",D15*1,IF(L15="○",D15*3,IF(P15="○",D15*5,IF(T15="○",D15*8)))))</f>
        <v>0</v>
      </c>
    </row>
    <row r="16" spans="1:22" ht="22.5" customHeight="1" x14ac:dyDescent="0.15">
      <c r="A16" s="111" t="s">
        <v>148</v>
      </c>
      <c r="B16" s="616" t="s">
        <v>352</v>
      </c>
      <c r="C16" s="498"/>
      <c r="D16" s="57">
        <v>1</v>
      </c>
      <c r="E16" s="612" t="s">
        <v>357</v>
      </c>
      <c r="F16" s="497"/>
      <c r="G16" s="498"/>
      <c r="H16" s="112"/>
      <c r="I16" s="612" t="s">
        <v>317</v>
      </c>
      <c r="J16" s="497"/>
      <c r="K16" s="498"/>
      <c r="L16" s="112"/>
      <c r="M16" s="613"/>
      <c r="N16" s="614"/>
      <c r="O16" s="615"/>
      <c r="P16" s="112"/>
      <c r="Q16" s="613"/>
      <c r="R16" s="614"/>
      <c r="S16" s="615"/>
      <c r="T16" s="112"/>
      <c r="U16" s="113">
        <f>IF(AND(H16="",L16="",P16="",T16=""),0,IF(H16="○",D16*1,IF(L16="○",D16*3,IF(P16="○",D16*5,IF(T16="○",D16*8)))))</f>
        <v>0</v>
      </c>
      <c r="V16" s="611"/>
    </row>
    <row r="17" spans="1:30" ht="25.5" customHeight="1" x14ac:dyDescent="0.15">
      <c r="A17" s="111" t="s">
        <v>149</v>
      </c>
      <c r="B17" s="612" t="s">
        <v>358</v>
      </c>
      <c r="C17" s="617"/>
      <c r="D17" s="57">
        <v>1</v>
      </c>
      <c r="E17" s="612" t="s">
        <v>359</v>
      </c>
      <c r="F17" s="618"/>
      <c r="G17" s="617"/>
      <c r="H17" s="112"/>
      <c r="I17" s="612" t="s">
        <v>360</v>
      </c>
      <c r="J17" s="497"/>
      <c r="K17" s="498"/>
      <c r="L17" s="112"/>
      <c r="M17" s="612" t="s">
        <v>361</v>
      </c>
      <c r="N17" s="497"/>
      <c r="O17" s="498"/>
      <c r="P17" s="112"/>
      <c r="Q17" s="613"/>
      <c r="R17" s="614"/>
      <c r="S17" s="615"/>
      <c r="T17" s="112"/>
      <c r="U17" s="113">
        <f t="shared" ref="U17:U23" si="0">IF(AND(H17="",L17="",P17="",T17=""),0,IF(H17="○",D17*1,IF(L17="○",D17*3,IF(P17="○",D17*5,IF(T17="○",D17*8)))))</f>
        <v>0</v>
      </c>
    </row>
    <row r="18" spans="1:30" ht="25.5" customHeight="1" x14ac:dyDescent="0.15">
      <c r="A18" s="111" t="s">
        <v>55</v>
      </c>
      <c r="B18" s="612" t="s">
        <v>375</v>
      </c>
      <c r="C18" s="617"/>
      <c r="D18" s="57">
        <v>1</v>
      </c>
      <c r="E18" s="612" t="s">
        <v>376</v>
      </c>
      <c r="F18" s="618"/>
      <c r="G18" s="617"/>
      <c r="H18" s="112"/>
      <c r="I18" s="612" t="s">
        <v>377</v>
      </c>
      <c r="J18" s="618"/>
      <c r="K18" s="617"/>
      <c r="L18" s="112"/>
      <c r="M18" s="612" t="s">
        <v>378</v>
      </c>
      <c r="N18" s="618"/>
      <c r="O18" s="617"/>
      <c r="P18" s="112"/>
      <c r="Q18" s="612" t="s">
        <v>379</v>
      </c>
      <c r="R18" s="618"/>
      <c r="S18" s="617"/>
      <c r="T18" s="112"/>
      <c r="U18" s="113">
        <f t="shared" si="0"/>
        <v>0</v>
      </c>
    </row>
    <row r="19" spans="1:30" ht="25.5" customHeight="1" x14ac:dyDescent="0.15">
      <c r="A19" s="111" t="s">
        <v>56</v>
      </c>
      <c r="B19" s="612" t="s">
        <v>381</v>
      </c>
      <c r="C19" s="617"/>
      <c r="D19" s="57">
        <v>5</v>
      </c>
      <c r="E19" s="612" t="s">
        <v>382</v>
      </c>
      <c r="F19" s="618"/>
      <c r="G19" s="617"/>
      <c r="H19" s="112"/>
      <c r="I19" s="613"/>
      <c r="J19" s="614"/>
      <c r="K19" s="615"/>
      <c r="L19" s="112"/>
      <c r="M19" s="613"/>
      <c r="N19" s="614"/>
      <c r="O19" s="615"/>
      <c r="P19" s="112"/>
      <c r="Q19" s="613"/>
      <c r="R19" s="614"/>
      <c r="S19" s="615"/>
      <c r="T19" s="112"/>
      <c r="U19" s="113">
        <f t="shared" si="0"/>
        <v>0</v>
      </c>
    </row>
    <row r="20" spans="1:30" ht="25.5" customHeight="1" x14ac:dyDescent="0.15">
      <c r="A20" s="111" t="s">
        <v>210</v>
      </c>
      <c r="B20" s="409" t="s">
        <v>145</v>
      </c>
      <c r="C20" s="409"/>
      <c r="D20" s="46">
        <v>1</v>
      </c>
      <c r="E20" s="166" t="s">
        <v>298</v>
      </c>
      <c r="F20" s="179"/>
      <c r="G20" s="167"/>
      <c r="H20" s="47"/>
      <c r="I20" s="406" t="s">
        <v>146</v>
      </c>
      <c r="J20" s="407"/>
      <c r="K20" s="408"/>
      <c r="L20" s="47"/>
      <c r="M20" s="406" t="s">
        <v>147</v>
      </c>
      <c r="N20" s="407"/>
      <c r="O20" s="408"/>
      <c r="P20" s="47"/>
      <c r="Q20" s="613"/>
      <c r="R20" s="614"/>
      <c r="S20" s="615"/>
      <c r="T20" s="47"/>
      <c r="U20" s="48">
        <f t="shared" si="0"/>
        <v>0</v>
      </c>
    </row>
    <row r="21" spans="1:30" ht="24.75" customHeight="1" x14ac:dyDescent="0.15">
      <c r="A21" s="49" t="s">
        <v>151</v>
      </c>
      <c r="B21" s="397" t="s">
        <v>126</v>
      </c>
      <c r="C21" s="397"/>
      <c r="D21" s="50">
        <v>2</v>
      </c>
      <c r="E21" s="397" t="s">
        <v>127</v>
      </c>
      <c r="F21" s="397"/>
      <c r="G21" s="397"/>
      <c r="H21" s="51"/>
      <c r="I21" s="397" t="s">
        <v>371</v>
      </c>
      <c r="J21" s="397"/>
      <c r="K21" s="397"/>
      <c r="L21" s="51"/>
      <c r="M21" s="397" t="s">
        <v>372</v>
      </c>
      <c r="N21" s="397"/>
      <c r="O21" s="397"/>
      <c r="P21" s="51"/>
      <c r="Q21" s="619" t="s">
        <v>373</v>
      </c>
      <c r="R21" s="620"/>
      <c r="S21" s="621"/>
      <c r="T21" s="51"/>
      <c r="U21" s="52">
        <f t="shared" si="0"/>
        <v>0</v>
      </c>
    </row>
    <row r="22" spans="1:30" ht="38.25" customHeight="1" x14ac:dyDescent="0.15">
      <c r="A22" s="49" t="s">
        <v>135</v>
      </c>
      <c r="B22" s="398" t="s">
        <v>128</v>
      </c>
      <c r="C22" s="399"/>
      <c r="D22" s="50">
        <v>1</v>
      </c>
      <c r="E22" s="397" t="s">
        <v>392</v>
      </c>
      <c r="F22" s="397"/>
      <c r="G22" s="397"/>
      <c r="H22" s="51"/>
      <c r="I22" s="397" t="s">
        <v>393</v>
      </c>
      <c r="J22" s="397"/>
      <c r="K22" s="397"/>
      <c r="L22" s="51"/>
      <c r="M22" s="397" t="s">
        <v>394</v>
      </c>
      <c r="N22" s="397"/>
      <c r="O22" s="397"/>
      <c r="P22" s="51"/>
      <c r="Q22" s="619" t="s">
        <v>374</v>
      </c>
      <c r="R22" s="620"/>
      <c r="S22" s="621"/>
      <c r="T22" s="51"/>
      <c r="U22" s="52">
        <f t="shared" si="0"/>
        <v>0</v>
      </c>
    </row>
    <row r="23" spans="1:30" ht="35.25" customHeight="1" thickBot="1" x14ac:dyDescent="0.2">
      <c r="A23" s="53" t="s">
        <v>383</v>
      </c>
      <c r="B23" s="420" t="s">
        <v>129</v>
      </c>
      <c r="C23" s="421"/>
      <c r="D23" s="54">
        <v>1</v>
      </c>
      <c r="E23" s="417" t="s">
        <v>130</v>
      </c>
      <c r="F23" s="418"/>
      <c r="G23" s="419"/>
      <c r="H23" s="51"/>
      <c r="I23" s="417" t="s">
        <v>131</v>
      </c>
      <c r="J23" s="418"/>
      <c r="K23" s="419"/>
      <c r="L23" s="51"/>
      <c r="M23" s="417" t="s">
        <v>132</v>
      </c>
      <c r="N23" s="418"/>
      <c r="O23" s="419"/>
      <c r="P23" s="51"/>
      <c r="Q23" s="622"/>
      <c r="R23" s="623"/>
      <c r="S23" s="624"/>
      <c r="T23" s="51"/>
      <c r="U23" s="52">
        <f t="shared" si="0"/>
        <v>0</v>
      </c>
      <c r="V23" s="625"/>
      <c r="AD23" s="626"/>
    </row>
    <row r="24" spans="1:30" ht="22.5" customHeight="1" thickBot="1" x14ac:dyDescent="0.2">
      <c r="A24" s="400" t="s">
        <v>395</v>
      </c>
      <c r="B24" s="627"/>
      <c r="C24" s="627"/>
      <c r="D24" s="627"/>
      <c r="E24" s="627"/>
      <c r="F24" s="627"/>
      <c r="G24" s="627"/>
      <c r="H24" s="627"/>
      <c r="I24" s="627"/>
      <c r="J24" s="627"/>
      <c r="K24" s="627"/>
      <c r="L24" s="627"/>
      <c r="M24" s="627"/>
      <c r="N24" s="627"/>
      <c r="O24" s="627"/>
      <c r="P24" s="627"/>
      <c r="Q24" s="628"/>
      <c r="R24" s="628"/>
      <c r="S24" s="629"/>
      <c r="T24" s="140"/>
      <c r="U24" s="58">
        <f>SUM(U14:U23)</f>
        <v>0</v>
      </c>
    </row>
    <row r="25" spans="1:30" ht="35.25" customHeight="1" thickBot="1" x14ac:dyDescent="0.2">
      <c r="V25" s="630"/>
      <c r="W25" s="631"/>
      <c r="X25" s="631"/>
      <c r="Y25" s="631"/>
      <c r="Z25" s="631"/>
      <c r="AA25" s="631"/>
      <c r="AB25" s="631"/>
      <c r="AC25" s="631"/>
      <c r="AD25" s="631"/>
    </row>
    <row r="26" spans="1:30" ht="17.25" customHeight="1" x14ac:dyDescent="0.15">
      <c r="A26" s="428" t="s">
        <v>370</v>
      </c>
      <c r="B26" s="632"/>
      <c r="C26" s="633"/>
      <c r="D26" s="429" t="s">
        <v>0</v>
      </c>
      <c r="E26" s="432" t="s">
        <v>119</v>
      </c>
      <c r="F26" s="432"/>
      <c r="G26" s="432"/>
      <c r="H26" s="432"/>
      <c r="I26" s="432"/>
      <c r="J26" s="432"/>
      <c r="K26" s="432"/>
      <c r="L26" s="432"/>
      <c r="M26" s="432"/>
      <c r="N26" s="432"/>
      <c r="O26" s="432"/>
      <c r="P26" s="432"/>
      <c r="Q26" s="143"/>
      <c r="R26" s="143"/>
      <c r="S26" s="143"/>
      <c r="T26" s="143"/>
      <c r="U26" s="394" t="s">
        <v>120</v>
      </c>
      <c r="V26" s="634"/>
      <c r="W26" s="635"/>
      <c r="X26" s="635"/>
      <c r="Y26" s="635"/>
      <c r="Z26" s="635"/>
      <c r="AA26" s="635"/>
      <c r="AB26" s="635"/>
      <c r="AC26" s="635"/>
      <c r="AD26" s="635"/>
    </row>
    <row r="27" spans="1:30" ht="16.5" customHeight="1" x14ac:dyDescent="0.15">
      <c r="A27" s="636"/>
      <c r="B27" s="637"/>
      <c r="C27" s="638"/>
      <c r="D27" s="430"/>
      <c r="E27" s="425" t="s">
        <v>1</v>
      </c>
      <c r="F27" s="426"/>
      <c r="G27" s="427"/>
      <c r="H27" s="69" t="s">
        <v>2</v>
      </c>
      <c r="I27" s="425" t="s">
        <v>3</v>
      </c>
      <c r="J27" s="426"/>
      <c r="K27" s="427"/>
      <c r="L27" s="69" t="s">
        <v>2</v>
      </c>
      <c r="M27" s="425" t="s">
        <v>4</v>
      </c>
      <c r="N27" s="426"/>
      <c r="O27" s="427"/>
      <c r="P27" s="69" t="s">
        <v>2</v>
      </c>
      <c r="Q27" s="425" t="s">
        <v>5</v>
      </c>
      <c r="R27" s="426"/>
      <c r="S27" s="427"/>
      <c r="T27" s="69" t="s">
        <v>2</v>
      </c>
      <c r="U27" s="395"/>
      <c r="V27" s="625"/>
    </row>
    <row r="28" spans="1:30" ht="17.25" customHeight="1" thickBot="1" x14ac:dyDescent="0.2">
      <c r="A28" s="639"/>
      <c r="B28" s="640"/>
      <c r="C28" s="641"/>
      <c r="D28" s="431"/>
      <c r="E28" s="422" t="s">
        <v>6</v>
      </c>
      <c r="F28" s="423"/>
      <c r="G28" s="424"/>
      <c r="H28" s="81" t="s">
        <v>7</v>
      </c>
      <c r="I28" s="422" t="s">
        <v>8</v>
      </c>
      <c r="J28" s="423"/>
      <c r="K28" s="424"/>
      <c r="L28" s="81" t="s">
        <v>7</v>
      </c>
      <c r="M28" s="422" t="s">
        <v>142</v>
      </c>
      <c r="N28" s="423"/>
      <c r="O28" s="424"/>
      <c r="P28" s="81" t="s">
        <v>7</v>
      </c>
      <c r="Q28" s="422" t="s">
        <v>362</v>
      </c>
      <c r="R28" s="423"/>
      <c r="S28" s="424"/>
      <c r="T28" s="81" t="s">
        <v>7</v>
      </c>
      <c r="U28" s="396"/>
    </row>
    <row r="29" spans="1:30" ht="21" customHeight="1" x14ac:dyDescent="0.15">
      <c r="A29" s="642" t="s">
        <v>61</v>
      </c>
      <c r="B29" s="414" t="s">
        <v>133</v>
      </c>
      <c r="C29" s="414"/>
      <c r="D29" s="70">
        <v>7</v>
      </c>
      <c r="E29" s="415" t="s">
        <v>22</v>
      </c>
      <c r="F29" s="415"/>
      <c r="G29" s="415"/>
      <c r="H29" s="121"/>
      <c r="I29" s="416"/>
      <c r="J29" s="416"/>
      <c r="K29" s="416"/>
      <c r="L29" s="80"/>
      <c r="M29" s="416"/>
      <c r="N29" s="416"/>
      <c r="O29" s="416"/>
      <c r="P29" s="80"/>
      <c r="Q29" s="416"/>
      <c r="R29" s="416"/>
      <c r="S29" s="416"/>
      <c r="T29" s="80"/>
      <c r="U29" s="122">
        <f>IF(AND(H29="",L29="",P29=""),0,IF(H29="○",D29*1,IF(L29="○",D29*3,D29*5)))</f>
        <v>0</v>
      </c>
    </row>
    <row r="30" spans="1:30" ht="27" customHeight="1" x14ac:dyDescent="0.15">
      <c r="A30" s="74" t="s">
        <v>380</v>
      </c>
      <c r="B30" s="404" t="s">
        <v>150</v>
      </c>
      <c r="C30" s="404"/>
      <c r="D30" s="90">
        <v>5</v>
      </c>
      <c r="E30" s="405" t="s">
        <v>23</v>
      </c>
      <c r="F30" s="405"/>
      <c r="G30" s="405"/>
      <c r="H30" s="75"/>
      <c r="I30" s="405" t="s">
        <v>24</v>
      </c>
      <c r="J30" s="405"/>
      <c r="K30" s="405"/>
      <c r="L30" s="75"/>
      <c r="M30" s="405" t="s">
        <v>385</v>
      </c>
      <c r="N30" s="405"/>
      <c r="O30" s="405"/>
      <c r="P30" s="75"/>
      <c r="Q30" s="405" t="s">
        <v>25</v>
      </c>
      <c r="R30" s="405"/>
      <c r="S30" s="405"/>
      <c r="T30" s="75"/>
      <c r="U30" s="77">
        <f t="shared" ref="U30" si="1">IF(AND(H30="",L30="",P30="",T30=""),0,IF(H30="○",D30*1,IF(L30="○",D30*3,IF(P30="○",D30*5,IF(T30="○",D30*8)))))</f>
        <v>0</v>
      </c>
    </row>
    <row r="31" spans="1:30" ht="22.5" customHeight="1" x14ac:dyDescent="0.15">
      <c r="A31" s="74" t="s">
        <v>365</v>
      </c>
      <c r="B31" s="413" t="s">
        <v>152</v>
      </c>
      <c r="C31" s="413"/>
      <c r="D31" s="90">
        <v>10</v>
      </c>
      <c r="E31" s="405" t="s">
        <v>134</v>
      </c>
      <c r="F31" s="405"/>
      <c r="G31" s="405"/>
      <c r="H31" s="75"/>
      <c r="I31" s="402"/>
      <c r="J31" s="402"/>
      <c r="K31" s="402"/>
      <c r="L31" s="75"/>
      <c r="M31" s="402"/>
      <c r="N31" s="402"/>
      <c r="O31" s="402"/>
      <c r="P31" s="75"/>
      <c r="Q31" s="402"/>
      <c r="R31" s="402"/>
      <c r="S31" s="402"/>
      <c r="T31" s="75"/>
      <c r="U31" s="77">
        <f t="shared" ref="U31:U32" si="2">IF(AND(H31="",L31="",P31=""),0,IF(H31="○",D31*1,IF(L31="○",D31*3,D31*5)))</f>
        <v>0</v>
      </c>
    </row>
    <row r="32" spans="1:30" ht="37.5" customHeight="1" thickBot="1" x14ac:dyDescent="0.2">
      <c r="A32" s="83" t="s">
        <v>384</v>
      </c>
      <c r="B32" s="410" t="s">
        <v>136</v>
      </c>
      <c r="C32" s="411"/>
      <c r="D32" s="92">
        <v>10</v>
      </c>
      <c r="E32" s="412" t="s">
        <v>137</v>
      </c>
      <c r="F32" s="412"/>
      <c r="G32" s="412"/>
      <c r="H32" s="84"/>
      <c r="I32" s="412" t="s">
        <v>138</v>
      </c>
      <c r="J32" s="412"/>
      <c r="K32" s="412"/>
      <c r="L32" s="84"/>
      <c r="M32" s="401"/>
      <c r="N32" s="401"/>
      <c r="O32" s="401"/>
      <c r="P32" s="93"/>
      <c r="Q32" s="401"/>
      <c r="R32" s="401"/>
      <c r="S32" s="401"/>
      <c r="T32" s="93"/>
      <c r="U32" s="86">
        <f t="shared" si="2"/>
        <v>0</v>
      </c>
    </row>
    <row r="33" spans="1:26" ht="27" customHeight="1" thickBot="1" x14ac:dyDescent="0.2">
      <c r="A33" s="403" t="s">
        <v>396</v>
      </c>
      <c r="B33" s="627"/>
      <c r="C33" s="627"/>
      <c r="D33" s="627"/>
      <c r="E33" s="627"/>
      <c r="F33" s="627"/>
      <c r="G33" s="627"/>
      <c r="H33" s="627"/>
      <c r="I33" s="627"/>
      <c r="J33" s="627"/>
      <c r="K33" s="627"/>
      <c r="L33" s="627"/>
      <c r="M33" s="627"/>
      <c r="N33" s="627"/>
      <c r="O33" s="627"/>
      <c r="P33" s="627"/>
      <c r="Q33" s="627"/>
      <c r="R33" s="627"/>
      <c r="S33" s="643"/>
      <c r="T33" s="141"/>
      <c r="U33" s="79">
        <f>SUM(U29:U32)</f>
        <v>0</v>
      </c>
    </row>
    <row r="34" spans="1:26" ht="18.75" customHeight="1" x14ac:dyDescent="0.15">
      <c r="A34" s="19"/>
      <c r="B34" s="19"/>
      <c r="C34" s="20"/>
      <c r="D34" s="20"/>
      <c r="E34" s="20"/>
      <c r="F34" s="20"/>
    </row>
    <row r="35" spans="1:26" ht="33.75" customHeight="1" x14ac:dyDescent="0.15">
      <c r="B35" s="374"/>
      <c r="C35" s="374"/>
      <c r="D35" s="374"/>
      <c r="E35" s="374"/>
      <c r="F35" s="374"/>
      <c r="G35" s="374"/>
      <c r="H35" s="374"/>
      <c r="I35" s="374"/>
      <c r="J35" s="374"/>
      <c r="K35" s="374"/>
      <c r="L35" s="374"/>
      <c r="M35" s="374"/>
      <c r="N35" s="374"/>
      <c r="O35" s="374"/>
      <c r="P35" s="374"/>
      <c r="Q35" s="142"/>
      <c r="R35" s="142"/>
      <c r="S35" s="142"/>
      <c r="T35" s="142"/>
    </row>
    <row r="36" spans="1:26" x14ac:dyDescent="0.15">
      <c r="B36" s="374"/>
      <c r="C36" s="374"/>
      <c r="D36" s="374"/>
      <c r="E36" s="374"/>
      <c r="F36" s="374"/>
      <c r="G36" s="374"/>
      <c r="H36" s="374"/>
      <c r="I36" s="374"/>
      <c r="J36" s="374"/>
      <c r="K36" s="374"/>
      <c r="L36" s="374"/>
      <c r="M36" s="374"/>
      <c r="N36" s="374"/>
      <c r="O36" s="374"/>
      <c r="P36" s="374"/>
      <c r="Q36" s="142"/>
      <c r="R36" s="142"/>
      <c r="S36" s="142"/>
      <c r="T36" s="142"/>
      <c r="V36" s="625"/>
    </row>
    <row r="37" spans="1:26" x14ac:dyDescent="0.15">
      <c r="B37" s="374"/>
      <c r="C37" s="374"/>
      <c r="D37" s="374"/>
      <c r="E37" s="374"/>
      <c r="F37" s="374"/>
      <c r="G37" s="374"/>
      <c r="H37" s="374"/>
      <c r="I37" s="374"/>
      <c r="J37" s="374"/>
      <c r="K37" s="374"/>
      <c r="L37" s="374"/>
      <c r="M37" s="374"/>
      <c r="N37" s="374"/>
      <c r="O37" s="374"/>
      <c r="P37" s="374"/>
      <c r="Q37" s="142"/>
      <c r="R37" s="142"/>
      <c r="S37" s="142"/>
      <c r="T37" s="142"/>
    </row>
    <row r="38" spans="1:26" x14ac:dyDescent="0.15">
      <c r="B38" s="374"/>
      <c r="C38" s="374"/>
      <c r="D38" s="374"/>
      <c r="E38" s="374"/>
      <c r="F38" s="374"/>
      <c r="G38" s="374"/>
      <c r="H38" s="374"/>
      <c r="I38" s="374"/>
      <c r="J38" s="374"/>
      <c r="K38" s="374"/>
      <c r="L38" s="374"/>
      <c r="M38" s="374"/>
      <c r="N38" s="374"/>
      <c r="O38" s="374"/>
      <c r="P38" s="374"/>
      <c r="Q38" s="142"/>
      <c r="R38" s="142"/>
      <c r="S38" s="142"/>
      <c r="T38" s="142"/>
      <c r="V38" s="644"/>
      <c r="W38" s="644"/>
      <c r="X38" s="644"/>
      <c r="Y38" s="644"/>
      <c r="Z38" s="644"/>
    </row>
    <row r="39" spans="1:26" x14ac:dyDescent="0.15">
      <c r="B39" s="374"/>
      <c r="C39" s="374"/>
      <c r="D39" s="374"/>
      <c r="E39" s="374"/>
      <c r="F39" s="374"/>
      <c r="G39" s="374"/>
      <c r="H39" s="374"/>
      <c r="I39" s="374"/>
      <c r="J39" s="374"/>
      <c r="K39" s="374"/>
      <c r="L39" s="374"/>
      <c r="M39" s="374"/>
      <c r="N39" s="374"/>
      <c r="O39" s="374"/>
      <c r="P39" s="374"/>
      <c r="Q39" s="142"/>
      <c r="R39" s="142"/>
      <c r="S39" s="142"/>
      <c r="T39" s="142"/>
      <c r="V39" s="644"/>
      <c r="W39" s="644"/>
      <c r="X39" s="644"/>
      <c r="Y39" s="644"/>
      <c r="Z39" s="644"/>
    </row>
    <row r="40" spans="1:26" x14ac:dyDescent="0.15">
      <c r="B40" s="21"/>
      <c r="C40" s="21"/>
      <c r="D40" s="21"/>
      <c r="E40" s="21"/>
      <c r="F40" s="21"/>
      <c r="G40" s="21"/>
      <c r="H40" s="21"/>
      <c r="I40" s="21"/>
      <c r="J40" s="21"/>
      <c r="K40" s="21"/>
      <c r="L40" s="21"/>
      <c r="M40" s="21"/>
      <c r="N40" s="21"/>
      <c r="O40" s="21"/>
      <c r="P40" s="21"/>
      <c r="Q40" s="21"/>
      <c r="R40" s="21"/>
      <c r="S40" s="21"/>
      <c r="T40" s="21"/>
      <c r="V40" s="644"/>
      <c r="W40" s="644"/>
      <c r="X40" s="644"/>
      <c r="Y40" s="644"/>
      <c r="Z40" s="644"/>
    </row>
    <row r="41" spans="1:26" x14ac:dyDescent="0.15">
      <c r="V41" s="644"/>
      <c r="W41" s="644"/>
      <c r="X41" s="644"/>
      <c r="Y41" s="644"/>
      <c r="Z41" s="644"/>
    </row>
    <row r="42" spans="1:26" x14ac:dyDescent="0.15">
      <c r="V42" s="644"/>
      <c r="W42" s="644"/>
      <c r="X42" s="644"/>
      <c r="Y42" s="644"/>
      <c r="Z42" s="644"/>
    </row>
  </sheetData>
  <mergeCells count="103">
    <mergeCell ref="B23:C23"/>
    <mergeCell ref="E23:G23"/>
    <mergeCell ref="I23:K23"/>
    <mergeCell ref="Q30:S30"/>
    <mergeCell ref="M28:O28"/>
    <mergeCell ref="E28:G28"/>
    <mergeCell ref="I27:K27"/>
    <mergeCell ref="Q27:S27"/>
    <mergeCell ref="Q28:S28"/>
    <mergeCell ref="Q29:S29"/>
    <mergeCell ref="A26:C28"/>
    <mergeCell ref="I28:K28"/>
    <mergeCell ref="M29:O29"/>
    <mergeCell ref="D26:D28"/>
    <mergeCell ref="E27:G27"/>
    <mergeCell ref="M27:O27"/>
    <mergeCell ref="E26:P26"/>
    <mergeCell ref="V38:Z42"/>
    <mergeCell ref="Q32:S32"/>
    <mergeCell ref="Q31:S31"/>
    <mergeCell ref="A33:S33"/>
    <mergeCell ref="B35:P39"/>
    <mergeCell ref="B30:C30"/>
    <mergeCell ref="E30:G30"/>
    <mergeCell ref="I30:K30"/>
    <mergeCell ref="M20:O20"/>
    <mergeCell ref="B20:C20"/>
    <mergeCell ref="E20:G20"/>
    <mergeCell ref="I20:K20"/>
    <mergeCell ref="B32:C32"/>
    <mergeCell ref="E32:G32"/>
    <mergeCell ref="I32:K32"/>
    <mergeCell ref="M32:O32"/>
    <mergeCell ref="M30:O30"/>
    <mergeCell ref="B31:C31"/>
    <mergeCell ref="E31:G31"/>
    <mergeCell ref="I31:K31"/>
    <mergeCell ref="M31:O31"/>
    <mergeCell ref="B29:C29"/>
    <mergeCell ref="E29:G29"/>
    <mergeCell ref="I29:K29"/>
    <mergeCell ref="Q20:S20"/>
    <mergeCell ref="Q21:S21"/>
    <mergeCell ref="Q17:S17"/>
    <mergeCell ref="Q22:S22"/>
    <mergeCell ref="U26:U28"/>
    <mergeCell ref="V25:AD25"/>
    <mergeCell ref="B19:C19"/>
    <mergeCell ref="E19:G19"/>
    <mergeCell ref="I19:K19"/>
    <mergeCell ref="M19:O19"/>
    <mergeCell ref="Q19:S19"/>
    <mergeCell ref="E18:G18"/>
    <mergeCell ref="M21:O21"/>
    <mergeCell ref="M22:O22"/>
    <mergeCell ref="B21:C21"/>
    <mergeCell ref="E21:G21"/>
    <mergeCell ref="I21:K21"/>
    <mergeCell ref="B22:C22"/>
    <mergeCell ref="E22:G22"/>
    <mergeCell ref="I22:K22"/>
    <mergeCell ref="Q23:S23"/>
    <mergeCell ref="A24:S24"/>
    <mergeCell ref="M17:O17"/>
    <mergeCell ref="M23:O23"/>
    <mergeCell ref="B18:C18"/>
    <mergeCell ref="I18:K18"/>
    <mergeCell ref="M18:O18"/>
    <mergeCell ref="Q18:S18"/>
    <mergeCell ref="B15:C15"/>
    <mergeCell ref="Q12:S12"/>
    <mergeCell ref="Q13:S13"/>
    <mergeCell ref="Q14:S14"/>
    <mergeCell ref="Q16:S16"/>
    <mergeCell ref="Q15:S15"/>
    <mergeCell ref="E14:G14"/>
    <mergeCell ref="I14:K14"/>
    <mergeCell ref="B16:C16"/>
    <mergeCell ref="B17:C17"/>
    <mergeCell ref="E17:G17"/>
    <mergeCell ref="I17:K17"/>
    <mergeCell ref="E16:G16"/>
    <mergeCell ref="I16:K16"/>
    <mergeCell ref="M16:O16"/>
    <mergeCell ref="E15:G15"/>
    <mergeCell ref="I15:K15"/>
    <mergeCell ref="M14:O14"/>
    <mergeCell ref="B14:C14"/>
    <mergeCell ref="M15:O15"/>
    <mergeCell ref="B2:P2"/>
    <mergeCell ref="A11:C13"/>
    <mergeCell ref="D11:D13"/>
    <mergeCell ref="B4:U6"/>
    <mergeCell ref="B7:U7"/>
    <mergeCell ref="B8:U8"/>
    <mergeCell ref="U11:U13"/>
    <mergeCell ref="E12:G12"/>
    <mergeCell ref="I12:K12"/>
    <mergeCell ref="M12:O12"/>
    <mergeCell ref="E13:G13"/>
    <mergeCell ref="I13:K13"/>
    <mergeCell ref="M13:O13"/>
    <mergeCell ref="E11:T11"/>
  </mergeCells>
  <phoneticPr fontId="1"/>
  <dataValidations count="1">
    <dataValidation type="list" allowBlank="1" showInputMessage="1" showErrorMessage="1" sqref="L30 L32 H29:H32 P30 T30 P14:P23 H14:H23 L14:L23 T14:T23" xr:uid="{00000000-0002-0000-0500-000000000000}">
      <formula1>"○"</formula1>
    </dataValidation>
  </dataValidations>
  <pageMargins left="0.70866141732283472" right="0.70866141732283472" top="0.74803149606299213" bottom="0.74803149606299213" header="0.31496062992125984" footer="0.31496062992125984"/>
  <pageSetup paperSize="9" scale="87" orientation="portrait" r:id="rId1"/>
  <colBreaks count="1" manualBreakCount="1">
    <brk id="21" max="1048575" man="1"/>
  </colBreaks>
  <ignoredErrors>
    <ignoredError sqref="U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topLeftCell="A37" zoomScaleNormal="100" workbookViewId="0">
      <selection activeCell="I25" sqref="I25:M25"/>
    </sheetView>
  </sheetViews>
  <sheetFormatPr defaultRowHeight="13.5" x14ac:dyDescent="0.15"/>
  <cols>
    <col min="1" max="1" width="3.625" style="2" customWidth="1"/>
    <col min="2" max="2" width="5.625" style="2" customWidth="1"/>
    <col min="3" max="3" width="10.625" style="2" customWidth="1"/>
    <col min="4" max="4" width="3.625" style="2" customWidth="1"/>
    <col min="5" max="6" width="5.125" style="2" customWidth="1"/>
    <col min="7" max="11" width="3.625" style="2" customWidth="1"/>
    <col min="12" max="12" width="1.625" style="2" customWidth="1"/>
    <col min="13" max="13" width="2.625" style="2" customWidth="1"/>
    <col min="14" max="15" width="3.625" style="2" customWidth="1"/>
    <col min="16" max="16" width="1.625" style="2" customWidth="1"/>
    <col min="17" max="17" width="2.625" style="2" customWidth="1"/>
    <col min="18" max="18" width="6.625" style="2" customWidth="1"/>
    <col min="19" max="19" width="3.625" style="2" customWidth="1"/>
    <col min="20" max="20" width="2.625" style="2" customWidth="1"/>
    <col min="21" max="21" width="1.625" style="2" customWidth="1"/>
    <col min="22" max="22" width="5.625" style="2" customWidth="1"/>
    <col min="23" max="23" width="4.625" style="2" customWidth="1"/>
    <col min="24" max="24" width="3.625" style="2" customWidth="1"/>
    <col min="25" max="25" width="5.625" style="2" customWidth="1"/>
    <col min="26" max="16384" width="9" style="2"/>
  </cols>
  <sheetData>
    <row r="1" spans="1:31" x14ac:dyDescent="0.15">
      <c r="A1" s="1" t="s">
        <v>314</v>
      </c>
      <c r="B1" s="1"/>
    </row>
    <row r="2" spans="1:31" ht="17.25" customHeight="1" x14ac:dyDescent="0.15">
      <c r="A2" s="282" t="s">
        <v>304</v>
      </c>
      <c r="B2" s="282"/>
      <c r="C2" s="282"/>
      <c r="D2" s="282"/>
      <c r="E2" s="282"/>
      <c r="F2" s="282"/>
      <c r="G2" s="282"/>
      <c r="H2" s="282"/>
      <c r="I2" s="282"/>
      <c r="J2" s="282"/>
      <c r="K2" s="282"/>
      <c r="L2" s="282"/>
      <c r="M2" s="282"/>
      <c r="N2" s="282"/>
      <c r="O2" s="282"/>
      <c r="P2" s="282"/>
      <c r="Q2" s="282"/>
      <c r="R2" s="282"/>
      <c r="S2" s="282"/>
      <c r="T2" s="282"/>
      <c r="U2" s="282"/>
      <c r="V2" s="282"/>
      <c r="W2" s="282"/>
      <c r="X2" s="282"/>
      <c r="Y2" s="282"/>
      <c r="Z2" s="646"/>
      <c r="AA2" s="646"/>
      <c r="AB2" s="646"/>
      <c r="AC2" s="646"/>
      <c r="AD2" s="646"/>
    </row>
    <row r="3" spans="1:31" ht="9" customHeight="1" thickBot="1" x14ac:dyDescent="0.2"/>
    <row r="4" spans="1:31" ht="13.5" customHeight="1" thickBot="1" x14ac:dyDescent="0.2">
      <c r="C4" s="153" t="s">
        <v>9</v>
      </c>
      <c r="D4" s="154"/>
      <c r="E4" s="154"/>
      <c r="F4" s="154"/>
      <c r="G4" s="154"/>
      <c r="H4" s="154"/>
      <c r="I4" s="154"/>
      <c r="J4" s="154"/>
      <c r="K4" s="154"/>
      <c r="L4" s="154"/>
      <c r="M4" s="154"/>
      <c r="N4" s="154"/>
      <c r="O4" s="154"/>
      <c r="P4" s="154"/>
      <c r="Q4" s="154"/>
      <c r="R4" s="154"/>
      <c r="S4" s="154"/>
      <c r="T4" s="154"/>
      <c r="U4" s="154"/>
      <c r="V4" s="154"/>
      <c r="W4" s="155"/>
      <c r="X4" s="156"/>
      <c r="Y4" s="7"/>
      <c r="Z4" s="7"/>
      <c r="AA4" s="7"/>
      <c r="AB4" s="7"/>
      <c r="AC4" s="7"/>
      <c r="AD4" s="7"/>
      <c r="AE4" s="7"/>
    </row>
    <row r="5" spans="1:31" ht="13.5" customHeight="1" thickBot="1" x14ac:dyDescent="0.2">
      <c r="C5" s="153"/>
      <c r="D5" s="154"/>
      <c r="E5" s="154"/>
      <c r="F5" s="154"/>
      <c r="G5" s="154"/>
      <c r="H5" s="154"/>
      <c r="I5" s="154"/>
      <c r="J5" s="154"/>
      <c r="K5" s="154"/>
      <c r="L5" s="154"/>
      <c r="M5" s="154"/>
      <c r="N5" s="154"/>
      <c r="O5" s="154"/>
      <c r="P5" s="154"/>
      <c r="Q5" s="154"/>
      <c r="R5" s="154"/>
      <c r="S5" s="154"/>
      <c r="T5" s="154"/>
      <c r="U5" s="154"/>
      <c r="V5" s="154"/>
      <c r="W5" s="155"/>
      <c r="X5" s="156"/>
      <c r="Y5" s="7"/>
      <c r="Z5" s="7"/>
      <c r="AA5" s="7"/>
      <c r="AB5" s="7"/>
      <c r="AC5" s="7"/>
      <c r="AD5" s="7"/>
      <c r="AE5" s="7"/>
    </row>
    <row r="6" spans="1:31" ht="10.5" customHeight="1" thickBot="1" x14ac:dyDescent="0.2">
      <c r="C6" s="153"/>
      <c r="D6" s="154"/>
      <c r="E6" s="154"/>
      <c r="F6" s="154"/>
      <c r="G6" s="154"/>
      <c r="H6" s="154"/>
      <c r="I6" s="154"/>
      <c r="J6" s="154"/>
      <c r="K6" s="154"/>
      <c r="L6" s="154"/>
      <c r="M6" s="154"/>
      <c r="N6" s="154"/>
      <c r="O6" s="154"/>
      <c r="P6" s="154"/>
      <c r="Q6" s="154"/>
      <c r="R6" s="154"/>
      <c r="S6" s="154"/>
      <c r="T6" s="154"/>
      <c r="U6" s="154"/>
      <c r="V6" s="154"/>
      <c r="W6" s="155"/>
      <c r="X6" s="156"/>
      <c r="Y6" s="7"/>
      <c r="Z6" s="7"/>
      <c r="AA6" s="7"/>
      <c r="AB6" s="7"/>
      <c r="AC6" s="7"/>
      <c r="AD6" s="7"/>
      <c r="AE6" s="7"/>
    </row>
    <row r="7" spans="1:31" ht="18" customHeight="1" thickBot="1" x14ac:dyDescent="0.2">
      <c r="C7" s="157" t="s">
        <v>252</v>
      </c>
      <c r="D7" s="158"/>
      <c r="E7" s="158"/>
      <c r="F7" s="158"/>
      <c r="G7" s="158"/>
      <c r="H7" s="158"/>
      <c r="I7" s="158"/>
      <c r="J7" s="158"/>
      <c r="K7" s="158"/>
      <c r="L7" s="158"/>
      <c r="M7" s="158"/>
      <c r="N7" s="158"/>
      <c r="O7" s="158"/>
      <c r="P7" s="158"/>
      <c r="Q7" s="158"/>
      <c r="R7" s="158"/>
      <c r="S7" s="158"/>
      <c r="T7" s="158"/>
      <c r="U7" s="158"/>
      <c r="V7" s="158"/>
      <c r="W7" s="158"/>
      <c r="X7" s="159"/>
      <c r="Y7" s="1"/>
      <c r="Z7" s="1"/>
      <c r="AA7" s="1"/>
      <c r="AB7" s="1"/>
      <c r="AC7" s="1"/>
      <c r="AD7" s="1"/>
      <c r="AE7" s="1"/>
    </row>
    <row r="8" spans="1:31" ht="18" customHeight="1" thickBot="1" x14ac:dyDescent="0.2">
      <c r="C8" s="157" t="s">
        <v>253</v>
      </c>
      <c r="D8" s="158"/>
      <c r="E8" s="158"/>
      <c r="F8" s="158"/>
      <c r="G8" s="158"/>
      <c r="H8" s="158"/>
      <c r="I8" s="158"/>
      <c r="J8" s="158"/>
      <c r="K8" s="158"/>
      <c r="L8" s="158"/>
      <c r="M8" s="158"/>
      <c r="N8" s="158"/>
      <c r="O8" s="158"/>
      <c r="P8" s="158"/>
      <c r="Q8" s="158"/>
      <c r="R8" s="158"/>
      <c r="S8" s="158"/>
      <c r="T8" s="158"/>
      <c r="U8" s="158"/>
      <c r="V8" s="158"/>
      <c r="W8" s="158"/>
      <c r="X8" s="159"/>
    </row>
    <row r="9" spans="1:31" ht="9.75" customHeight="1" thickBot="1" x14ac:dyDescent="0.2"/>
    <row r="10" spans="1:31" ht="15" customHeight="1" x14ac:dyDescent="0.15">
      <c r="A10" s="360" t="s">
        <v>315</v>
      </c>
      <c r="B10" s="361"/>
      <c r="C10" s="362"/>
      <c r="D10" s="160" t="s">
        <v>0</v>
      </c>
      <c r="E10" s="515" t="s">
        <v>49</v>
      </c>
      <c r="F10" s="515"/>
      <c r="G10" s="515"/>
      <c r="H10" s="515"/>
      <c r="I10" s="515"/>
      <c r="J10" s="515"/>
      <c r="K10" s="515"/>
      <c r="L10" s="515"/>
      <c r="M10" s="515"/>
      <c r="N10" s="515"/>
      <c r="O10" s="515"/>
      <c r="P10" s="515"/>
      <c r="Q10" s="515"/>
      <c r="R10" s="515"/>
      <c r="S10" s="515"/>
      <c r="T10" s="515"/>
      <c r="U10" s="515"/>
      <c r="V10" s="515"/>
      <c r="W10" s="515"/>
      <c r="X10" s="515"/>
      <c r="Y10" s="163" t="s">
        <v>50</v>
      </c>
    </row>
    <row r="11" spans="1:31" ht="15" customHeight="1" x14ac:dyDescent="0.15">
      <c r="A11" s="363"/>
      <c r="B11" s="364"/>
      <c r="C11" s="365"/>
      <c r="D11" s="161"/>
      <c r="E11" s="147" t="s">
        <v>1</v>
      </c>
      <c r="F11" s="148"/>
      <c r="G11" s="149"/>
      <c r="H11" s="25" t="s">
        <v>2</v>
      </c>
      <c r="I11" s="147" t="s">
        <v>3</v>
      </c>
      <c r="J11" s="148"/>
      <c r="K11" s="148"/>
      <c r="L11" s="148"/>
      <c r="M11" s="149"/>
      <c r="N11" s="25" t="s">
        <v>2</v>
      </c>
      <c r="O11" s="147" t="s">
        <v>45</v>
      </c>
      <c r="P11" s="148"/>
      <c r="Q11" s="148"/>
      <c r="R11" s="149"/>
      <c r="S11" s="25" t="s">
        <v>2</v>
      </c>
      <c r="T11" s="147" t="s">
        <v>46</v>
      </c>
      <c r="U11" s="148"/>
      <c r="V11" s="148"/>
      <c r="W11" s="149"/>
      <c r="X11" s="25" t="s">
        <v>2</v>
      </c>
      <c r="Y11" s="164"/>
    </row>
    <row r="12" spans="1:31" ht="15" customHeight="1" thickBot="1" x14ac:dyDescent="0.2">
      <c r="A12" s="366"/>
      <c r="B12" s="311"/>
      <c r="C12" s="312"/>
      <c r="D12" s="339"/>
      <c r="E12" s="310" t="s">
        <v>6</v>
      </c>
      <c r="F12" s="311"/>
      <c r="G12" s="312"/>
      <c r="H12" s="100" t="s">
        <v>7</v>
      </c>
      <c r="I12" s="310" t="s">
        <v>8</v>
      </c>
      <c r="J12" s="311"/>
      <c r="K12" s="311"/>
      <c r="L12" s="311"/>
      <c r="M12" s="312"/>
      <c r="N12" s="100" t="s">
        <v>7</v>
      </c>
      <c r="O12" s="310" t="s">
        <v>47</v>
      </c>
      <c r="P12" s="311"/>
      <c r="Q12" s="311"/>
      <c r="R12" s="312"/>
      <c r="S12" s="100" t="s">
        <v>7</v>
      </c>
      <c r="T12" s="310" t="s">
        <v>48</v>
      </c>
      <c r="U12" s="311"/>
      <c r="V12" s="311"/>
      <c r="W12" s="312"/>
      <c r="X12" s="100" t="s">
        <v>7</v>
      </c>
      <c r="Y12" s="340"/>
    </row>
    <row r="13" spans="1:31" ht="23.1" customHeight="1" x14ac:dyDescent="0.15">
      <c r="A13" s="119" t="s">
        <v>51</v>
      </c>
      <c r="B13" s="314" t="s">
        <v>28</v>
      </c>
      <c r="C13" s="315"/>
      <c r="D13" s="26">
        <v>2</v>
      </c>
      <c r="E13" s="313" t="s">
        <v>29</v>
      </c>
      <c r="F13" s="313"/>
      <c r="G13" s="313"/>
      <c r="H13" s="26" t="s">
        <v>91</v>
      </c>
      <c r="I13" s="150" t="s">
        <v>64</v>
      </c>
      <c r="J13" s="151"/>
      <c r="K13" s="151"/>
      <c r="L13" s="151"/>
      <c r="M13" s="152"/>
      <c r="N13" s="26" t="s">
        <v>91</v>
      </c>
      <c r="O13" s="150" t="s">
        <v>70</v>
      </c>
      <c r="P13" s="151"/>
      <c r="Q13" s="151"/>
      <c r="R13" s="152"/>
      <c r="S13" s="26" t="s">
        <v>91</v>
      </c>
      <c r="T13" s="512"/>
      <c r="U13" s="513"/>
      <c r="V13" s="513"/>
      <c r="W13" s="514"/>
      <c r="X13" s="98"/>
      <c r="Y13" s="99" t="b">
        <f t="shared" ref="Y13:Y25" si="0">IF(AND(H13="",N13="",S13="",X13=""),0,IF(H13="○",D13*1,IF(N13="○",D13*3,IF(S13="○",D13*5,IF(X13="○",D13*8)))))</f>
        <v>0</v>
      </c>
    </row>
    <row r="14" spans="1:31" ht="23.1" customHeight="1" x14ac:dyDescent="0.15">
      <c r="A14" s="120" t="s">
        <v>52</v>
      </c>
      <c r="B14" s="166" t="s">
        <v>30</v>
      </c>
      <c r="C14" s="167"/>
      <c r="D14" s="27">
        <v>1</v>
      </c>
      <c r="E14" s="172"/>
      <c r="F14" s="172"/>
      <c r="G14" s="172"/>
      <c r="H14" s="27"/>
      <c r="I14" s="169" t="s">
        <v>65</v>
      </c>
      <c r="J14" s="170"/>
      <c r="K14" s="170"/>
      <c r="L14" s="170"/>
      <c r="M14" s="171"/>
      <c r="N14" s="27" t="s">
        <v>91</v>
      </c>
      <c r="O14" s="173" t="s">
        <v>316</v>
      </c>
      <c r="P14" s="174"/>
      <c r="Q14" s="174"/>
      <c r="R14" s="175"/>
      <c r="S14" s="27" t="s">
        <v>91</v>
      </c>
      <c r="T14" s="166" t="s">
        <v>317</v>
      </c>
      <c r="U14" s="179"/>
      <c r="V14" s="179"/>
      <c r="W14" s="167"/>
      <c r="X14" s="27" t="s">
        <v>91</v>
      </c>
      <c r="Y14" s="29" t="b">
        <f t="shared" si="0"/>
        <v>0</v>
      </c>
    </row>
    <row r="15" spans="1:31" ht="35.1" customHeight="1" x14ac:dyDescent="0.15">
      <c r="A15" s="120" t="s">
        <v>53</v>
      </c>
      <c r="B15" s="166" t="s">
        <v>318</v>
      </c>
      <c r="C15" s="167"/>
      <c r="D15" s="28">
        <v>3</v>
      </c>
      <c r="E15" s="508"/>
      <c r="F15" s="172"/>
      <c r="G15" s="172"/>
      <c r="H15" s="27" t="s">
        <v>91</v>
      </c>
      <c r="I15" s="166" t="s">
        <v>319</v>
      </c>
      <c r="J15" s="170"/>
      <c r="K15" s="170"/>
      <c r="L15" s="170"/>
      <c r="M15" s="171"/>
      <c r="N15" s="27" t="s">
        <v>91</v>
      </c>
      <c r="O15" s="166" t="s">
        <v>320</v>
      </c>
      <c r="P15" s="170"/>
      <c r="Q15" s="170"/>
      <c r="R15" s="171"/>
      <c r="S15" s="27" t="s">
        <v>91</v>
      </c>
      <c r="T15" s="509" t="s">
        <v>321</v>
      </c>
      <c r="U15" s="510"/>
      <c r="V15" s="510"/>
      <c r="W15" s="511"/>
      <c r="X15" s="27" t="s">
        <v>91</v>
      </c>
      <c r="Y15" s="29" t="b">
        <f t="shared" si="0"/>
        <v>0</v>
      </c>
    </row>
    <row r="16" spans="1:31" ht="23.1" customHeight="1" x14ac:dyDescent="0.15">
      <c r="A16" s="120" t="s">
        <v>54</v>
      </c>
      <c r="B16" s="166" t="s">
        <v>322</v>
      </c>
      <c r="C16" s="496"/>
      <c r="D16" s="28">
        <v>5</v>
      </c>
      <c r="E16" s="169" t="s">
        <v>323</v>
      </c>
      <c r="F16" s="497"/>
      <c r="G16" s="498"/>
      <c r="H16" s="27" t="s">
        <v>91</v>
      </c>
      <c r="I16" s="502"/>
      <c r="J16" s="503"/>
      <c r="K16" s="503"/>
      <c r="L16" s="503"/>
      <c r="M16" s="504"/>
      <c r="N16" s="27"/>
      <c r="O16" s="502"/>
      <c r="P16" s="503"/>
      <c r="Q16" s="503"/>
      <c r="R16" s="504"/>
      <c r="S16" s="27"/>
      <c r="T16" s="505"/>
      <c r="U16" s="506"/>
      <c r="V16" s="506"/>
      <c r="W16" s="507"/>
      <c r="X16" s="27"/>
      <c r="Y16" s="29" t="b">
        <f t="shared" si="0"/>
        <v>0</v>
      </c>
    </row>
    <row r="17" spans="1:30" ht="23.1" customHeight="1" x14ac:dyDescent="0.15">
      <c r="A17" s="120" t="s">
        <v>55</v>
      </c>
      <c r="B17" s="166" t="s">
        <v>324</v>
      </c>
      <c r="C17" s="496"/>
      <c r="D17" s="28">
        <v>3</v>
      </c>
      <c r="E17" s="169" t="s">
        <v>325</v>
      </c>
      <c r="F17" s="497"/>
      <c r="G17" s="498"/>
      <c r="H17" s="27" t="s">
        <v>91</v>
      </c>
      <c r="I17" s="166" t="s">
        <v>326</v>
      </c>
      <c r="J17" s="499"/>
      <c r="K17" s="499"/>
      <c r="L17" s="499"/>
      <c r="M17" s="496"/>
      <c r="N17" s="27" t="s">
        <v>91</v>
      </c>
      <c r="O17" s="166" t="s">
        <v>327</v>
      </c>
      <c r="P17" s="499"/>
      <c r="Q17" s="499"/>
      <c r="R17" s="496"/>
      <c r="S17" s="27" t="s">
        <v>91</v>
      </c>
      <c r="T17" s="173" t="s">
        <v>328</v>
      </c>
      <c r="U17" s="500"/>
      <c r="V17" s="500"/>
      <c r="W17" s="501"/>
      <c r="X17" s="27"/>
      <c r="Y17" s="29" t="b">
        <f t="shared" si="0"/>
        <v>0</v>
      </c>
    </row>
    <row r="18" spans="1:30" ht="23.1" customHeight="1" x14ac:dyDescent="0.15">
      <c r="A18" s="120" t="s">
        <v>56</v>
      </c>
      <c r="B18" s="166" t="s">
        <v>329</v>
      </c>
      <c r="C18" s="496"/>
      <c r="D18" s="28">
        <v>10</v>
      </c>
      <c r="E18" s="166" t="s">
        <v>330</v>
      </c>
      <c r="F18" s="499"/>
      <c r="G18" s="496"/>
      <c r="H18" s="27" t="s">
        <v>91</v>
      </c>
      <c r="I18" s="502"/>
      <c r="J18" s="503"/>
      <c r="K18" s="503"/>
      <c r="L18" s="503"/>
      <c r="M18" s="504"/>
      <c r="N18" s="27"/>
      <c r="O18" s="502"/>
      <c r="P18" s="503"/>
      <c r="Q18" s="503"/>
      <c r="R18" s="504"/>
      <c r="S18" s="27"/>
      <c r="T18" s="505"/>
      <c r="U18" s="506"/>
      <c r="V18" s="506"/>
      <c r="W18" s="507"/>
      <c r="X18" s="27"/>
      <c r="Y18" s="29" t="b">
        <f t="shared" si="0"/>
        <v>0</v>
      </c>
    </row>
    <row r="19" spans="1:30" ht="23.1" customHeight="1" x14ac:dyDescent="0.15">
      <c r="A19" s="120" t="s">
        <v>57</v>
      </c>
      <c r="B19" s="166" t="s">
        <v>33</v>
      </c>
      <c r="C19" s="167"/>
      <c r="D19" s="27">
        <v>2</v>
      </c>
      <c r="E19" s="168" t="s">
        <v>34</v>
      </c>
      <c r="F19" s="168"/>
      <c r="G19" s="168"/>
      <c r="H19" s="27" t="s">
        <v>91</v>
      </c>
      <c r="I19" s="169" t="s">
        <v>67</v>
      </c>
      <c r="J19" s="170"/>
      <c r="K19" s="170"/>
      <c r="L19" s="170"/>
      <c r="M19" s="171"/>
      <c r="N19" s="27" t="s">
        <v>91</v>
      </c>
      <c r="O19" s="169" t="s">
        <v>72</v>
      </c>
      <c r="P19" s="170"/>
      <c r="Q19" s="170"/>
      <c r="R19" s="171"/>
      <c r="S19" s="27" t="s">
        <v>91</v>
      </c>
      <c r="T19" s="166" t="s">
        <v>302</v>
      </c>
      <c r="U19" s="170"/>
      <c r="V19" s="170"/>
      <c r="W19" s="171"/>
      <c r="X19" s="124" t="s">
        <v>91</v>
      </c>
      <c r="Y19" s="29" t="b">
        <f t="shared" si="0"/>
        <v>0</v>
      </c>
    </row>
    <row r="20" spans="1:30" ht="23.1" customHeight="1" x14ac:dyDescent="0.15">
      <c r="A20" s="120" t="s">
        <v>58</v>
      </c>
      <c r="B20" s="166" t="s">
        <v>35</v>
      </c>
      <c r="C20" s="167"/>
      <c r="D20" s="27">
        <v>5</v>
      </c>
      <c r="E20" s="169" t="s">
        <v>11</v>
      </c>
      <c r="F20" s="170"/>
      <c r="G20" s="171"/>
      <c r="H20" s="27" t="s">
        <v>91</v>
      </c>
      <c r="I20" s="176"/>
      <c r="J20" s="177"/>
      <c r="K20" s="177"/>
      <c r="L20" s="177"/>
      <c r="M20" s="178"/>
      <c r="N20" s="27"/>
      <c r="O20" s="176"/>
      <c r="P20" s="177"/>
      <c r="Q20" s="177"/>
      <c r="R20" s="178"/>
      <c r="S20" s="28"/>
      <c r="T20" s="493"/>
      <c r="U20" s="494"/>
      <c r="V20" s="494"/>
      <c r="W20" s="495"/>
      <c r="X20" s="28"/>
      <c r="Y20" s="29" t="b">
        <f t="shared" si="0"/>
        <v>0</v>
      </c>
    </row>
    <row r="21" spans="1:30" ht="23.1" customHeight="1" x14ac:dyDescent="0.15">
      <c r="A21" s="120" t="s">
        <v>59</v>
      </c>
      <c r="B21" s="166" t="s">
        <v>36</v>
      </c>
      <c r="C21" s="167"/>
      <c r="D21" s="27">
        <v>1</v>
      </c>
      <c r="E21" s="166" t="s">
        <v>298</v>
      </c>
      <c r="F21" s="179"/>
      <c r="G21" s="167"/>
      <c r="H21" s="27" t="s">
        <v>91</v>
      </c>
      <c r="I21" s="173" t="s">
        <v>68</v>
      </c>
      <c r="J21" s="174"/>
      <c r="K21" s="174"/>
      <c r="L21" s="174"/>
      <c r="M21" s="175"/>
      <c r="N21" s="27" t="s">
        <v>91</v>
      </c>
      <c r="O21" s="169" t="s">
        <v>271</v>
      </c>
      <c r="P21" s="170"/>
      <c r="Q21" s="170"/>
      <c r="R21" s="171"/>
      <c r="S21" s="27" t="s">
        <v>91</v>
      </c>
      <c r="T21" s="493"/>
      <c r="U21" s="494"/>
      <c r="V21" s="494"/>
      <c r="W21" s="495"/>
      <c r="X21" s="28"/>
      <c r="Y21" s="29" t="b">
        <f t="shared" si="0"/>
        <v>0</v>
      </c>
    </row>
    <row r="22" spans="1:30" ht="23.1" customHeight="1" x14ac:dyDescent="0.15">
      <c r="A22" s="120" t="s">
        <v>60</v>
      </c>
      <c r="B22" s="180" t="s">
        <v>76</v>
      </c>
      <c r="C22" s="181"/>
      <c r="D22" s="27">
        <v>2</v>
      </c>
      <c r="E22" s="168" t="s">
        <v>12</v>
      </c>
      <c r="F22" s="168"/>
      <c r="G22" s="168"/>
      <c r="H22" s="27" t="s">
        <v>91</v>
      </c>
      <c r="I22" s="169" t="s">
        <v>13</v>
      </c>
      <c r="J22" s="170"/>
      <c r="K22" s="170"/>
      <c r="L22" s="170"/>
      <c r="M22" s="171"/>
      <c r="N22" s="27" t="s">
        <v>91</v>
      </c>
      <c r="O22" s="169" t="s">
        <v>26</v>
      </c>
      <c r="P22" s="170"/>
      <c r="Q22" s="170"/>
      <c r="R22" s="171"/>
      <c r="S22" s="27" t="s">
        <v>91</v>
      </c>
      <c r="T22" s="166" t="s">
        <v>27</v>
      </c>
      <c r="U22" s="179"/>
      <c r="V22" s="179"/>
      <c r="W22" s="167"/>
      <c r="X22" s="27" t="s">
        <v>91</v>
      </c>
      <c r="Y22" s="29" t="b">
        <f t="shared" si="0"/>
        <v>0</v>
      </c>
    </row>
    <row r="23" spans="1:30" ht="23.1" customHeight="1" x14ac:dyDescent="0.15">
      <c r="A23" s="120" t="s">
        <v>61</v>
      </c>
      <c r="B23" s="166" t="s">
        <v>299</v>
      </c>
      <c r="C23" s="167"/>
      <c r="D23" s="27">
        <v>2</v>
      </c>
      <c r="E23" s="182" t="s">
        <v>14</v>
      </c>
      <c r="F23" s="183"/>
      <c r="G23" s="184"/>
      <c r="H23" s="27" t="s">
        <v>91</v>
      </c>
      <c r="I23" s="169" t="s">
        <v>15</v>
      </c>
      <c r="J23" s="170"/>
      <c r="K23" s="170"/>
      <c r="L23" s="170"/>
      <c r="M23" s="171"/>
      <c r="N23" s="27" t="s">
        <v>91</v>
      </c>
      <c r="O23" s="176"/>
      <c r="P23" s="177"/>
      <c r="Q23" s="177"/>
      <c r="R23" s="178"/>
      <c r="S23" s="28"/>
      <c r="T23" s="493"/>
      <c r="U23" s="494"/>
      <c r="V23" s="494"/>
      <c r="W23" s="495"/>
      <c r="X23" s="28"/>
      <c r="Y23" s="29" t="b">
        <f t="shared" si="0"/>
        <v>0</v>
      </c>
      <c r="AD23" s="626"/>
    </row>
    <row r="24" spans="1:30" ht="23.1" customHeight="1" x14ac:dyDescent="0.15">
      <c r="A24" s="120" t="s">
        <v>62</v>
      </c>
      <c r="B24" s="166" t="s">
        <v>37</v>
      </c>
      <c r="C24" s="167"/>
      <c r="D24" s="27">
        <v>2</v>
      </c>
      <c r="E24" s="169" t="s">
        <v>16</v>
      </c>
      <c r="F24" s="170"/>
      <c r="G24" s="171"/>
      <c r="H24" s="27" t="s">
        <v>91</v>
      </c>
      <c r="I24" s="169" t="s">
        <v>69</v>
      </c>
      <c r="J24" s="170"/>
      <c r="K24" s="170"/>
      <c r="L24" s="170"/>
      <c r="M24" s="171"/>
      <c r="N24" s="27" t="s">
        <v>91</v>
      </c>
      <c r="O24" s="169" t="s">
        <v>17</v>
      </c>
      <c r="P24" s="170"/>
      <c r="Q24" s="170"/>
      <c r="R24" s="171"/>
      <c r="S24" s="27" t="s">
        <v>91</v>
      </c>
      <c r="T24" s="493"/>
      <c r="U24" s="494"/>
      <c r="V24" s="494"/>
      <c r="W24" s="495"/>
      <c r="X24" s="28"/>
      <c r="Y24" s="29" t="b">
        <f t="shared" si="0"/>
        <v>0</v>
      </c>
    </row>
    <row r="25" spans="1:30" ht="23.1" customHeight="1" thickBot="1" x14ac:dyDescent="0.2">
      <c r="A25" s="127" t="s">
        <v>107</v>
      </c>
      <c r="B25" s="185" t="s">
        <v>38</v>
      </c>
      <c r="C25" s="186"/>
      <c r="D25" s="25">
        <v>5</v>
      </c>
      <c r="E25" s="147" t="s">
        <v>18</v>
      </c>
      <c r="F25" s="148"/>
      <c r="G25" s="149"/>
      <c r="H25" s="27" t="s">
        <v>91</v>
      </c>
      <c r="I25" s="187"/>
      <c r="J25" s="188"/>
      <c r="K25" s="188"/>
      <c r="L25" s="188"/>
      <c r="M25" s="189"/>
      <c r="N25" s="27"/>
      <c r="O25" s="187"/>
      <c r="P25" s="188"/>
      <c r="Q25" s="188"/>
      <c r="R25" s="189"/>
      <c r="S25" s="30"/>
      <c r="T25" s="453"/>
      <c r="U25" s="454"/>
      <c r="V25" s="454"/>
      <c r="W25" s="455"/>
      <c r="X25" s="30"/>
      <c r="Y25" s="29" t="b">
        <f t="shared" si="0"/>
        <v>0</v>
      </c>
    </row>
    <row r="26" spans="1:30" ht="23.1" customHeight="1" thickBot="1" x14ac:dyDescent="0.2">
      <c r="A26" s="456" t="s">
        <v>331</v>
      </c>
      <c r="B26" s="457"/>
      <c r="C26" s="457"/>
      <c r="D26" s="457"/>
      <c r="E26" s="457"/>
      <c r="F26" s="457"/>
      <c r="G26" s="457"/>
      <c r="H26" s="457"/>
      <c r="I26" s="457"/>
      <c r="J26" s="457"/>
      <c r="K26" s="457"/>
      <c r="L26" s="457"/>
      <c r="M26" s="457"/>
      <c r="N26" s="457"/>
      <c r="O26" s="457"/>
      <c r="P26" s="457"/>
      <c r="Q26" s="457"/>
      <c r="R26" s="457"/>
      <c r="S26" s="457"/>
      <c r="T26" s="457"/>
      <c r="U26" s="457"/>
      <c r="V26" s="457"/>
      <c r="W26" s="457"/>
      <c r="X26" s="458"/>
      <c r="Y26" s="31">
        <f>SUM(Y13:Y25)</f>
        <v>0</v>
      </c>
    </row>
    <row r="27" spans="1:30" ht="15" customHeight="1" x14ac:dyDescent="0.15">
      <c r="A27" s="459" t="s">
        <v>262</v>
      </c>
      <c r="B27" s="460"/>
      <c r="C27" s="461"/>
      <c r="D27" s="190" t="s">
        <v>0</v>
      </c>
      <c r="E27" s="464" t="s">
        <v>49</v>
      </c>
      <c r="F27" s="464"/>
      <c r="G27" s="464"/>
      <c r="H27" s="464"/>
      <c r="I27" s="464"/>
      <c r="J27" s="464"/>
      <c r="K27" s="464"/>
      <c r="L27" s="464"/>
      <c r="M27" s="464"/>
      <c r="N27" s="464"/>
      <c r="O27" s="464"/>
      <c r="P27" s="464"/>
      <c r="Q27" s="464"/>
      <c r="R27" s="464"/>
      <c r="S27" s="464"/>
      <c r="T27" s="464"/>
      <c r="U27" s="464"/>
      <c r="V27" s="464"/>
      <c r="W27" s="464"/>
      <c r="X27" s="464"/>
      <c r="Y27" s="192" t="s">
        <v>50</v>
      </c>
    </row>
    <row r="28" spans="1:30" ht="26.1" customHeight="1" x14ac:dyDescent="0.15">
      <c r="A28" s="462"/>
      <c r="B28" s="460"/>
      <c r="C28" s="461"/>
      <c r="D28" s="190"/>
      <c r="E28" s="194" t="s">
        <v>1</v>
      </c>
      <c r="F28" s="195"/>
      <c r="G28" s="3" t="s">
        <v>2</v>
      </c>
      <c r="H28" s="194" t="s">
        <v>3</v>
      </c>
      <c r="I28" s="195"/>
      <c r="J28" s="195"/>
      <c r="K28" s="3" t="s">
        <v>2</v>
      </c>
      <c r="L28" s="194" t="s">
        <v>45</v>
      </c>
      <c r="M28" s="195"/>
      <c r="N28" s="195"/>
      <c r="O28" s="196"/>
      <c r="P28" s="194" t="s">
        <v>95</v>
      </c>
      <c r="Q28" s="196"/>
      <c r="R28" s="194" t="s">
        <v>46</v>
      </c>
      <c r="S28" s="196"/>
      <c r="T28" s="194" t="s">
        <v>95</v>
      </c>
      <c r="U28" s="196"/>
      <c r="V28" s="194" t="s">
        <v>43</v>
      </c>
      <c r="W28" s="196"/>
      <c r="X28" s="3" t="s">
        <v>2</v>
      </c>
      <c r="Y28" s="192"/>
    </row>
    <row r="29" spans="1:30" ht="26.1" customHeight="1" thickBot="1" x14ac:dyDescent="0.2">
      <c r="A29" s="463"/>
      <c r="B29" s="293"/>
      <c r="C29" s="294"/>
      <c r="D29" s="336"/>
      <c r="E29" s="292" t="s">
        <v>110</v>
      </c>
      <c r="F29" s="293"/>
      <c r="G29" s="102" t="s">
        <v>84</v>
      </c>
      <c r="H29" s="292" t="s">
        <v>110</v>
      </c>
      <c r="I29" s="293"/>
      <c r="J29" s="293"/>
      <c r="K29" s="102" t="s">
        <v>84</v>
      </c>
      <c r="L29" s="292" t="s">
        <v>111</v>
      </c>
      <c r="M29" s="293"/>
      <c r="N29" s="293"/>
      <c r="O29" s="294"/>
      <c r="P29" s="292" t="s">
        <v>84</v>
      </c>
      <c r="Q29" s="294"/>
      <c r="R29" s="292" t="s">
        <v>111</v>
      </c>
      <c r="S29" s="294"/>
      <c r="T29" s="292" t="s">
        <v>84</v>
      </c>
      <c r="U29" s="294"/>
      <c r="V29" s="292" t="s">
        <v>111</v>
      </c>
      <c r="W29" s="294"/>
      <c r="X29" s="102" t="s">
        <v>84</v>
      </c>
      <c r="Y29" s="338"/>
    </row>
    <row r="30" spans="1:30" ht="23.1" customHeight="1" x14ac:dyDescent="0.15">
      <c r="A30" s="128" t="s">
        <v>63</v>
      </c>
      <c r="B30" s="285" t="s">
        <v>96</v>
      </c>
      <c r="C30" s="286"/>
      <c r="D30" s="4">
        <v>1</v>
      </c>
      <c r="E30" s="197" t="s">
        <v>85</v>
      </c>
      <c r="F30" s="198"/>
      <c r="G30" s="4" t="s">
        <v>91</v>
      </c>
      <c r="H30" s="197" t="s">
        <v>100</v>
      </c>
      <c r="I30" s="198"/>
      <c r="J30" s="198"/>
      <c r="K30" s="4" t="s">
        <v>91</v>
      </c>
      <c r="L30" s="197" t="s">
        <v>101</v>
      </c>
      <c r="M30" s="198"/>
      <c r="N30" s="198"/>
      <c r="O30" s="199"/>
      <c r="P30" s="197"/>
      <c r="Q30" s="199"/>
      <c r="R30" s="197" t="s">
        <v>102</v>
      </c>
      <c r="S30" s="199"/>
      <c r="T30" s="197" t="s">
        <v>91</v>
      </c>
      <c r="U30" s="199"/>
      <c r="V30" s="285" t="s">
        <v>104</v>
      </c>
      <c r="W30" s="286"/>
      <c r="X30" s="4" t="s">
        <v>91</v>
      </c>
      <c r="Y30" s="101" t="b">
        <f>IF(AND(G30="",K30="",P30="",T30="",X30=""),0,IF(G30="○",D30*2,IF(K30="○",D30*4,IF(P30="○",D30*6,IF(T30="○",D30*8,IF(X30="○",D30*10))))))</f>
        <v>0</v>
      </c>
    </row>
    <row r="31" spans="1:30" ht="23.1" customHeight="1" x14ac:dyDescent="0.15">
      <c r="A31" s="125" t="s">
        <v>92</v>
      </c>
      <c r="B31" s="287" t="s">
        <v>309</v>
      </c>
      <c r="C31" s="288"/>
      <c r="D31" s="12">
        <v>1</v>
      </c>
      <c r="E31" s="200" t="s">
        <v>85</v>
      </c>
      <c r="F31" s="204"/>
      <c r="G31" s="12" t="s">
        <v>91</v>
      </c>
      <c r="H31" s="200" t="s">
        <v>88</v>
      </c>
      <c r="I31" s="204"/>
      <c r="J31" s="204"/>
      <c r="K31" s="12" t="s">
        <v>91</v>
      </c>
      <c r="L31" s="200" t="s">
        <v>89</v>
      </c>
      <c r="M31" s="204"/>
      <c r="N31" s="204"/>
      <c r="O31" s="201"/>
      <c r="P31" s="200"/>
      <c r="Q31" s="201"/>
      <c r="R31" s="200" t="s">
        <v>103</v>
      </c>
      <c r="S31" s="201"/>
      <c r="T31" s="200"/>
      <c r="U31" s="201"/>
      <c r="V31" s="202" t="s">
        <v>105</v>
      </c>
      <c r="W31" s="203"/>
      <c r="X31" s="12" t="s">
        <v>91</v>
      </c>
      <c r="Y31" s="10" t="b">
        <f>IF(AND(G31="",K31="",P31="",T31="",X31=""),0,IF(G31="○",D31*2,IF(K31="○",D31*4,IF(P31="○",D31*6,IF(T31="○",D31*8,IF(X31="○",D31*10))))))</f>
        <v>0</v>
      </c>
    </row>
    <row r="32" spans="1:30" ht="23.1" customHeight="1" thickBot="1" x14ac:dyDescent="0.2">
      <c r="A32" s="129" t="s">
        <v>106</v>
      </c>
      <c r="B32" s="472" t="s">
        <v>98</v>
      </c>
      <c r="C32" s="473"/>
      <c r="D32" s="3">
        <v>1</v>
      </c>
      <c r="E32" s="205" t="s">
        <v>85</v>
      </c>
      <c r="F32" s="211"/>
      <c r="G32" s="13"/>
      <c r="H32" s="205" t="s">
        <v>88</v>
      </c>
      <c r="I32" s="211"/>
      <c r="J32" s="211"/>
      <c r="K32" s="13"/>
      <c r="L32" s="205" t="s">
        <v>89</v>
      </c>
      <c r="M32" s="211"/>
      <c r="N32" s="211"/>
      <c r="O32" s="206"/>
      <c r="P32" s="205" t="s">
        <v>91</v>
      </c>
      <c r="Q32" s="206"/>
      <c r="R32" s="205" t="s">
        <v>103</v>
      </c>
      <c r="S32" s="206"/>
      <c r="T32" s="205"/>
      <c r="U32" s="206"/>
      <c r="V32" s="207" t="s">
        <v>105</v>
      </c>
      <c r="W32" s="208"/>
      <c r="X32" s="13" t="s">
        <v>91</v>
      </c>
      <c r="Y32" s="10" t="b">
        <f>IF(AND(G32="",K32="",P32="",T32="",X32=""),0,IF(G32="○",D32*2,IF(K32="○",D32*4,IF(P32="○",D32*6,IF(T32="○",D32*8,IF(X32="○",D32*10))))))</f>
        <v>0</v>
      </c>
    </row>
    <row r="33" spans="1:25" ht="23.1" customHeight="1" thickBot="1" x14ac:dyDescent="0.2">
      <c r="A33" s="470" t="s">
        <v>332</v>
      </c>
      <c r="B33" s="470"/>
      <c r="C33" s="470"/>
      <c r="D33" s="470"/>
      <c r="E33" s="471"/>
      <c r="F33" s="471"/>
      <c r="G33" s="471"/>
      <c r="H33" s="471"/>
      <c r="I33" s="471"/>
      <c r="J33" s="471"/>
      <c r="K33" s="471"/>
      <c r="L33" s="471"/>
      <c r="M33" s="471"/>
      <c r="N33" s="471"/>
      <c r="O33" s="471"/>
      <c r="P33" s="471"/>
      <c r="Q33" s="471"/>
      <c r="R33" s="471"/>
      <c r="S33" s="471"/>
      <c r="T33" s="471"/>
      <c r="U33" s="471"/>
      <c r="V33" s="471"/>
      <c r="W33" s="471"/>
      <c r="X33" s="471"/>
      <c r="Y33" s="654">
        <f>SUM(Y30:Y32)</f>
        <v>0</v>
      </c>
    </row>
    <row r="34" spans="1:25" ht="15" customHeight="1" x14ac:dyDescent="0.15">
      <c r="A34" s="479" t="s">
        <v>263</v>
      </c>
      <c r="B34" s="480"/>
      <c r="C34" s="481"/>
      <c r="D34" s="297" t="s">
        <v>0</v>
      </c>
      <c r="E34" s="484" t="s">
        <v>49</v>
      </c>
      <c r="F34" s="484"/>
      <c r="G34" s="484"/>
      <c r="H34" s="484"/>
      <c r="I34" s="484"/>
      <c r="J34" s="484"/>
      <c r="K34" s="484"/>
      <c r="L34" s="484"/>
      <c r="M34" s="484"/>
      <c r="N34" s="484"/>
      <c r="O34" s="484"/>
      <c r="P34" s="484"/>
      <c r="Q34" s="484"/>
      <c r="R34" s="484"/>
      <c r="S34" s="484"/>
      <c r="T34" s="484"/>
      <c r="U34" s="484"/>
      <c r="V34" s="484"/>
      <c r="W34" s="484"/>
      <c r="X34" s="484"/>
      <c r="Y34" s="331" t="s">
        <v>50</v>
      </c>
    </row>
    <row r="35" spans="1:25" ht="26.1" customHeight="1" x14ac:dyDescent="0.15">
      <c r="A35" s="353"/>
      <c r="B35" s="354"/>
      <c r="C35" s="482"/>
      <c r="D35" s="209"/>
      <c r="E35" s="214" t="s">
        <v>1</v>
      </c>
      <c r="F35" s="215"/>
      <c r="G35" s="216"/>
      <c r="H35" s="5" t="s">
        <v>79</v>
      </c>
      <c r="I35" s="214" t="s">
        <v>3</v>
      </c>
      <c r="J35" s="215"/>
      <c r="K35" s="215"/>
      <c r="L35" s="215"/>
      <c r="M35" s="216"/>
      <c r="N35" s="5" t="s">
        <v>79</v>
      </c>
      <c r="O35" s="214" t="s">
        <v>45</v>
      </c>
      <c r="P35" s="215"/>
      <c r="Q35" s="215"/>
      <c r="R35" s="216"/>
      <c r="S35" s="5" t="s">
        <v>79</v>
      </c>
      <c r="T35" s="214" t="s">
        <v>46</v>
      </c>
      <c r="U35" s="215"/>
      <c r="V35" s="215"/>
      <c r="W35" s="216"/>
      <c r="X35" s="5" t="s">
        <v>79</v>
      </c>
      <c r="Y35" s="212"/>
    </row>
    <row r="36" spans="1:25" ht="26.1" customHeight="1" thickBot="1" x14ac:dyDescent="0.2">
      <c r="A36" s="483"/>
      <c r="B36" s="300"/>
      <c r="C36" s="301"/>
      <c r="D36" s="298"/>
      <c r="E36" s="299" t="s">
        <v>6</v>
      </c>
      <c r="F36" s="300"/>
      <c r="G36" s="301"/>
      <c r="H36" s="104" t="s">
        <v>80</v>
      </c>
      <c r="I36" s="299" t="s">
        <v>6</v>
      </c>
      <c r="J36" s="300"/>
      <c r="K36" s="300"/>
      <c r="L36" s="300"/>
      <c r="M36" s="301"/>
      <c r="N36" s="104" t="s">
        <v>80</v>
      </c>
      <c r="O36" s="299" t="s">
        <v>87</v>
      </c>
      <c r="P36" s="300"/>
      <c r="Q36" s="300"/>
      <c r="R36" s="301"/>
      <c r="S36" s="104" t="s">
        <v>80</v>
      </c>
      <c r="T36" s="299" t="s">
        <v>87</v>
      </c>
      <c r="U36" s="300"/>
      <c r="V36" s="300"/>
      <c r="W36" s="301"/>
      <c r="X36" s="104" t="s">
        <v>80</v>
      </c>
      <c r="Y36" s="332"/>
    </row>
    <row r="37" spans="1:25" ht="23.1" customHeight="1" x14ac:dyDescent="0.15">
      <c r="A37" s="130" t="s">
        <v>93</v>
      </c>
      <c r="B37" s="465" t="s">
        <v>77</v>
      </c>
      <c r="C37" s="466"/>
      <c r="D37" s="6">
        <v>3</v>
      </c>
      <c r="E37" s="217" t="s">
        <v>78</v>
      </c>
      <c r="F37" s="218"/>
      <c r="G37" s="219"/>
      <c r="H37" s="6"/>
      <c r="I37" s="289"/>
      <c r="J37" s="290"/>
      <c r="K37" s="290"/>
      <c r="L37" s="290"/>
      <c r="M37" s="291"/>
      <c r="N37" s="89"/>
      <c r="O37" s="289"/>
      <c r="P37" s="290"/>
      <c r="Q37" s="290"/>
      <c r="R37" s="291"/>
      <c r="S37" s="131"/>
      <c r="T37" s="467"/>
      <c r="U37" s="468"/>
      <c r="V37" s="468"/>
      <c r="W37" s="469"/>
      <c r="X37" s="131"/>
      <c r="Y37" s="103">
        <f>D37*1*(H37+N37+S37+X37)</f>
        <v>0</v>
      </c>
    </row>
    <row r="38" spans="1:25" ht="23.1" customHeight="1" thickBot="1" x14ac:dyDescent="0.2">
      <c r="A38" s="132" t="s">
        <v>94</v>
      </c>
      <c r="B38" s="214" t="s">
        <v>97</v>
      </c>
      <c r="C38" s="216"/>
      <c r="D38" s="5">
        <v>5</v>
      </c>
      <c r="E38" s="214" t="s">
        <v>78</v>
      </c>
      <c r="F38" s="215"/>
      <c r="G38" s="216"/>
      <c r="H38" s="5"/>
      <c r="I38" s="226"/>
      <c r="J38" s="227"/>
      <c r="K38" s="227"/>
      <c r="L38" s="227"/>
      <c r="M38" s="228"/>
      <c r="N38" s="5"/>
      <c r="O38" s="226"/>
      <c r="P38" s="227"/>
      <c r="Q38" s="227"/>
      <c r="R38" s="228"/>
      <c r="S38" s="133"/>
      <c r="T38" s="476"/>
      <c r="U38" s="477"/>
      <c r="V38" s="477"/>
      <c r="W38" s="478"/>
      <c r="X38" s="133"/>
      <c r="Y38" s="14">
        <f>D38*1*(H38+N38+S38+X38)</f>
        <v>0</v>
      </c>
    </row>
    <row r="39" spans="1:25" ht="23.1" customHeight="1" thickBot="1" x14ac:dyDescent="0.2">
      <c r="A39" s="485" t="s">
        <v>333</v>
      </c>
      <c r="B39" s="485"/>
      <c r="C39" s="485"/>
      <c r="D39" s="485"/>
      <c r="E39" s="485"/>
      <c r="F39" s="485"/>
      <c r="G39" s="485"/>
      <c r="H39" s="485"/>
      <c r="I39" s="485"/>
      <c r="J39" s="485"/>
      <c r="K39" s="485"/>
      <c r="L39" s="485"/>
      <c r="M39" s="485"/>
      <c r="N39" s="485"/>
      <c r="O39" s="485"/>
      <c r="P39" s="485"/>
      <c r="Q39" s="485"/>
      <c r="R39" s="485"/>
      <c r="S39" s="485"/>
      <c r="T39" s="485"/>
      <c r="U39" s="485"/>
      <c r="V39" s="485"/>
      <c r="W39" s="485"/>
      <c r="X39" s="485"/>
      <c r="Y39" s="655">
        <f>SUM(Y37:Y38)</f>
        <v>0</v>
      </c>
    </row>
    <row r="40" spans="1:25" ht="15" customHeight="1" x14ac:dyDescent="0.15">
      <c r="A40" s="486" t="s">
        <v>264</v>
      </c>
      <c r="B40" s="487"/>
      <c r="C40" s="488"/>
      <c r="D40" s="229" t="s">
        <v>0</v>
      </c>
      <c r="E40" s="450" t="s">
        <v>49</v>
      </c>
      <c r="F40" s="450"/>
      <c r="G40" s="450"/>
      <c r="H40" s="450"/>
      <c r="I40" s="450"/>
      <c r="J40" s="450"/>
      <c r="K40" s="450"/>
      <c r="L40" s="450"/>
      <c r="M40" s="450"/>
      <c r="N40" s="450"/>
      <c r="O40" s="450"/>
      <c r="P40" s="450"/>
      <c r="Q40" s="450"/>
      <c r="R40" s="450"/>
      <c r="S40" s="450"/>
      <c r="T40" s="450"/>
      <c r="U40" s="450"/>
      <c r="V40" s="450"/>
      <c r="W40" s="450"/>
      <c r="X40" s="450"/>
      <c r="Y40" s="232" t="s">
        <v>50</v>
      </c>
    </row>
    <row r="41" spans="1:25" ht="34.5" customHeight="1" x14ac:dyDescent="0.15">
      <c r="A41" s="489"/>
      <c r="B41" s="490"/>
      <c r="C41" s="491"/>
      <c r="D41" s="230"/>
      <c r="E41" s="235" t="s">
        <v>1</v>
      </c>
      <c r="F41" s="236"/>
      <c r="G41" s="8" t="s">
        <v>2</v>
      </c>
      <c r="H41" s="235" t="s">
        <v>3</v>
      </c>
      <c r="I41" s="237"/>
      <c r="J41" s="236"/>
      <c r="K41" s="8" t="s">
        <v>2</v>
      </c>
      <c r="L41" s="235" t="s">
        <v>4</v>
      </c>
      <c r="M41" s="237"/>
      <c r="N41" s="237"/>
      <c r="O41" s="236"/>
      <c r="P41" s="235" t="s">
        <v>2</v>
      </c>
      <c r="Q41" s="236"/>
      <c r="R41" s="235" t="s">
        <v>5</v>
      </c>
      <c r="S41" s="236"/>
      <c r="T41" s="235" t="s">
        <v>2</v>
      </c>
      <c r="U41" s="236"/>
      <c r="V41" s="235" t="s">
        <v>43</v>
      </c>
      <c r="W41" s="236"/>
      <c r="X41" s="8" t="s">
        <v>79</v>
      </c>
      <c r="Y41" s="233"/>
    </row>
    <row r="42" spans="1:25" ht="34.5" customHeight="1" thickBot="1" x14ac:dyDescent="0.2">
      <c r="A42" s="492"/>
      <c r="B42" s="252"/>
      <c r="C42" s="254"/>
      <c r="D42" s="334"/>
      <c r="E42" s="251" t="s">
        <v>294</v>
      </c>
      <c r="F42" s="254"/>
      <c r="G42" s="38" t="s">
        <v>7</v>
      </c>
      <c r="H42" s="251" t="s">
        <v>294</v>
      </c>
      <c r="I42" s="252"/>
      <c r="J42" s="254"/>
      <c r="K42" s="38" t="s">
        <v>7</v>
      </c>
      <c r="L42" s="251" t="s">
        <v>294</v>
      </c>
      <c r="M42" s="252"/>
      <c r="N42" s="252"/>
      <c r="O42" s="254"/>
      <c r="P42" s="251" t="s">
        <v>7</v>
      </c>
      <c r="Q42" s="254"/>
      <c r="R42" s="251" t="s">
        <v>294</v>
      </c>
      <c r="S42" s="254"/>
      <c r="T42" s="251" t="s">
        <v>7</v>
      </c>
      <c r="U42" s="254"/>
      <c r="V42" s="251" t="s">
        <v>294</v>
      </c>
      <c r="W42" s="254"/>
      <c r="X42" s="38" t="s">
        <v>80</v>
      </c>
      <c r="Y42" s="284"/>
    </row>
    <row r="43" spans="1:25" ht="35.1" customHeight="1" x14ac:dyDescent="0.15">
      <c r="A43" s="134" t="s" ph="1">
        <v>284</v>
      </c>
      <c r="B43" s="341" t="s">
        <v>334</v>
      </c>
      <c r="C43" s="342"/>
      <c r="D43" s="9">
        <v>3</v>
      </c>
      <c r="E43" s="344" t="s">
        <v>335</v>
      </c>
      <c r="F43" s="342"/>
      <c r="G43" s="9" t="s">
        <v>91</v>
      </c>
      <c r="H43" s="344" t="s">
        <v>336</v>
      </c>
      <c r="I43" s="343"/>
      <c r="J43" s="342"/>
      <c r="K43" s="88" t="s">
        <v>91</v>
      </c>
      <c r="L43" s="344" t="s">
        <v>337</v>
      </c>
      <c r="M43" s="343"/>
      <c r="N43" s="343"/>
      <c r="O43" s="342"/>
      <c r="P43" s="341" t="s">
        <v>91</v>
      </c>
      <c r="Q43" s="342"/>
      <c r="R43" s="344" t="s">
        <v>338</v>
      </c>
      <c r="S43" s="345"/>
      <c r="T43" s="341" t="s">
        <v>91</v>
      </c>
      <c r="U43" s="342"/>
      <c r="V43" s="474" t="s">
        <v>351</v>
      </c>
      <c r="W43" s="475"/>
      <c r="X43" s="105"/>
      <c r="Y43" s="106">
        <f>IF(AND(G43="",K43="",P43="",T43="",X43=""),0,(IF(G43="〇",D43*4,IF(K43="〇",D43*8,IF(P43="〇",D43*12,IF(T43="〇",D43*16,IF(ISNUMBER(X43),D43*16+X43,0)))))))</f>
        <v>0</v>
      </c>
    </row>
    <row r="44" spans="1:25" ht="23.1" customHeight="1" thickBot="1" x14ac:dyDescent="0.2">
      <c r="A44" s="135" t="s">
        <v>340</v>
      </c>
      <c r="B44" s="451" t="s">
        <v>282</v>
      </c>
      <c r="C44" s="452"/>
      <c r="D44" s="35">
        <v>1</v>
      </c>
      <c r="E44" s="251" t="s">
        <v>280</v>
      </c>
      <c r="F44" s="252"/>
      <c r="G44" s="38"/>
      <c r="H44" s="251" t="s">
        <v>279</v>
      </c>
      <c r="I44" s="252"/>
      <c r="J44" s="252"/>
      <c r="K44" s="38"/>
      <c r="L44" s="253" t="s">
        <v>293</v>
      </c>
      <c r="M44" s="252"/>
      <c r="N44" s="252"/>
      <c r="O44" s="254"/>
      <c r="P44" s="251"/>
      <c r="Q44" s="254"/>
      <c r="R44" s="255"/>
      <c r="S44" s="256"/>
      <c r="T44" s="251"/>
      <c r="U44" s="254"/>
      <c r="V44" s="257"/>
      <c r="W44" s="258"/>
      <c r="X44" s="38"/>
      <c r="Y44" s="36">
        <f>IF(AND(G44="",K44="",P44="",T44="",X44=""),0,IF(G44="○",D44*4,IF(K44="○",D44*8,IF(P44="○",D44*12))))</f>
        <v>0</v>
      </c>
    </row>
    <row r="45" spans="1:25" s="656" customFormat="1" ht="23.1" customHeight="1" thickBot="1" x14ac:dyDescent="0.2">
      <c r="A45" s="436" t="s">
        <v>341</v>
      </c>
      <c r="B45" s="437"/>
      <c r="C45" s="437"/>
      <c r="D45" s="437"/>
      <c r="E45" s="437"/>
      <c r="F45" s="437"/>
      <c r="G45" s="437"/>
      <c r="H45" s="437"/>
      <c r="I45" s="437"/>
      <c r="J45" s="437"/>
      <c r="K45" s="437"/>
      <c r="L45" s="437"/>
      <c r="M45" s="437"/>
      <c r="N45" s="437"/>
      <c r="O45" s="437"/>
      <c r="P45" s="437"/>
      <c r="Q45" s="437"/>
      <c r="R45" s="437"/>
      <c r="S45" s="437"/>
      <c r="T45" s="437"/>
      <c r="U45" s="437"/>
      <c r="V45" s="437"/>
      <c r="W45" s="437"/>
      <c r="X45" s="438"/>
      <c r="Y45" s="42">
        <f>SUM(Y43:Y44)</f>
        <v>0</v>
      </c>
    </row>
    <row r="46" spans="1:25" ht="23.1" customHeight="1" thickBot="1" x14ac:dyDescent="0.2">
      <c r="A46" s="439" t="s">
        <v>342</v>
      </c>
      <c r="B46" s="439"/>
      <c r="C46" s="439"/>
      <c r="D46" s="439"/>
      <c r="E46" s="439"/>
      <c r="F46" s="439"/>
      <c r="G46" s="439"/>
      <c r="H46" s="439"/>
      <c r="I46" s="439"/>
      <c r="J46" s="439"/>
      <c r="K46" s="439"/>
      <c r="L46" s="439"/>
      <c r="M46" s="439"/>
      <c r="N46" s="439"/>
      <c r="O46" s="439"/>
      <c r="P46" s="439"/>
      <c r="Q46" s="439"/>
      <c r="R46" s="439"/>
      <c r="S46" s="439"/>
      <c r="T46" s="439"/>
      <c r="U46" s="439"/>
      <c r="V46" s="439"/>
      <c r="W46" s="439"/>
      <c r="X46" s="439"/>
      <c r="Y46" s="657">
        <f>SUM(Y26,Y33,Y39,Y45)</f>
        <v>0</v>
      </c>
    </row>
    <row r="47" spans="1:25" ht="15" customHeight="1" thickBot="1" x14ac:dyDescent="0.2">
      <c r="A47" s="136"/>
      <c r="B47" s="43"/>
      <c r="C47" s="43"/>
      <c r="D47" s="43"/>
      <c r="E47" s="43"/>
      <c r="F47" s="43"/>
      <c r="G47" s="43"/>
      <c r="H47" s="43"/>
      <c r="I47" s="43"/>
      <c r="J47" s="43"/>
      <c r="K47" s="43"/>
      <c r="L47" s="43"/>
      <c r="M47" s="43"/>
      <c r="N47" s="43"/>
      <c r="O47" s="43"/>
      <c r="P47" s="43"/>
      <c r="Q47" s="43"/>
      <c r="R47" s="44"/>
      <c r="S47" s="44"/>
      <c r="T47" s="43"/>
      <c r="U47" s="43"/>
      <c r="V47" s="44"/>
      <c r="W47" s="44"/>
      <c r="X47" s="44"/>
      <c r="Y47" s="45"/>
    </row>
    <row r="48" spans="1:25" ht="15" customHeight="1" x14ac:dyDescent="0.15">
      <c r="A48" s="440" t="s">
        <v>343</v>
      </c>
      <c r="B48" s="441"/>
      <c r="C48" s="442"/>
      <c r="D48" s="245" t="s">
        <v>0</v>
      </c>
      <c r="E48" s="447" t="s">
        <v>49</v>
      </c>
      <c r="F48" s="448"/>
      <c r="G48" s="448"/>
      <c r="H48" s="448"/>
      <c r="I48" s="448"/>
      <c r="J48" s="448"/>
      <c r="K48" s="448"/>
      <c r="L48" s="448"/>
      <c r="M48" s="448"/>
      <c r="N48" s="448"/>
      <c r="O48" s="448"/>
      <c r="P48" s="448"/>
      <c r="Q48" s="448"/>
      <c r="R48" s="448"/>
      <c r="S48" s="448"/>
      <c r="T48" s="448"/>
      <c r="U48" s="448"/>
      <c r="V48" s="448"/>
      <c r="W48" s="448"/>
      <c r="X48" s="449"/>
      <c r="Y48" s="259" t="s">
        <v>50</v>
      </c>
    </row>
    <row r="49" spans="1:25" ht="26.1" customHeight="1" x14ac:dyDescent="0.15">
      <c r="A49" s="443"/>
      <c r="B49" s="444"/>
      <c r="C49" s="445"/>
      <c r="D49" s="246"/>
      <c r="E49" s="262" t="s">
        <v>1</v>
      </c>
      <c r="F49" s="263"/>
      <c r="G49" s="264"/>
      <c r="H49" s="60" t="s">
        <v>2</v>
      </c>
      <c r="I49" s="262" t="s">
        <v>3</v>
      </c>
      <c r="J49" s="263"/>
      <c r="K49" s="263"/>
      <c r="L49" s="263"/>
      <c r="M49" s="264"/>
      <c r="N49" s="60" t="s">
        <v>2</v>
      </c>
      <c r="O49" s="262" t="s">
        <v>45</v>
      </c>
      <c r="P49" s="263"/>
      <c r="Q49" s="263"/>
      <c r="R49" s="264"/>
      <c r="S49" s="60" t="s">
        <v>2</v>
      </c>
      <c r="T49" s="262" t="s">
        <v>46</v>
      </c>
      <c r="U49" s="263"/>
      <c r="V49" s="263"/>
      <c r="W49" s="264"/>
      <c r="X49" s="60" t="s">
        <v>2</v>
      </c>
      <c r="Y49" s="260"/>
    </row>
    <row r="50" spans="1:25" ht="26.1" customHeight="1" thickBot="1" x14ac:dyDescent="0.2">
      <c r="A50" s="446"/>
      <c r="B50" s="323"/>
      <c r="C50" s="324"/>
      <c r="D50" s="333"/>
      <c r="E50" s="322" t="s">
        <v>6</v>
      </c>
      <c r="F50" s="323"/>
      <c r="G50" s="324"/>
      <c r="H50" s="110" t="s">
        <v>7</v>
      </c>
      <c r="I50" s="322" t="s">
        <v>8</v>
      </c>
      <c r="J50" s="323"/>
      <c r="K50" s="323"/>
      <c r="L50" s="323"/>
      <c r="M50" s="324"/>
      <c r="N50" s="110" t="s">
        <v>7</v>
      </c>
      <c r="O50" s="322" t="s">
        <v>47</v>
      </c>
      <c r="P50" s="323"/>
      <c r="Q50" s="323"/>
      <c r="R50" s="324"/>
      <c r="S50" s="110" t="s">
        <v>7</v>
      </c>
      <c r="T50" s="322" t="s">
        <v>48</v>
      </c>
      <c r="U50" s="323"/>
      <c r="V50" s="323"/>
      <c r="W50" s="324"/>
      <c r="X50" s="110" t="s">
        <v>7</v>
      </c>
      <c r="Y50" s="330"/>
    </row>
    <row r="51" spans="1:25" ht="23.1" customHeight="1" x14ac:dyDescent="0.15">
      <c r="A51" s="137" t="s">
        <v>344</v>
      </c>
      <c r="B51" s="325" t="s">
        <v>20</v>
      </c>
      <c r="C51" s="326"/>
      <c r="D51" s="61">
        <v>7</v>
      </c>
      <c r="E51" s="265" t="s">
        <v>22</v>
      </c>
      <c r="F51" s="266"/>
      <c r="G51" s="267"/>
      <c r="H51" s="61" t="s">
        <v>91</v>
      </c>
      <c r="I51" s="327"/>
      <c r="J51" s="328"/>
      <c r="K51" s="328"/>
      <c r="L51" s="328"/>
      <c r="M51" s="329"/>
      <c r="N51" s="87"/>
      <c r="O51" s="327"/>
      <c r="P51" s="328"/>
      <c r="Q51" s="328"/>
      <c r="R51" s="329"/>
      <c r="S51" s="107"/>
      <c r="T51" s="433"/>
      <c r="U51" s="434"/>
      <c r="V51" s="434"/>
      <c r="W51" s="435"/>
      <c r="X51" s="108"/>
      <c r="Y51" s="109" t="b">
        <f t="shared" ref="Y51:Y52" si="1">IF(AND(H51="",N51="",S51="",X51=""),0,IF(H51="○",D51*1,IF(N51="○",D51*3,IF(S51="○",D51*5,IF(X51="○",D51*8)))))</f>
        <v>0</v>
      </c>
    </row>
    <row r="52" spans="1:25" ht="23.1" customHeight="1" thickBot="1" x14ac:dyDescent="0.2">
      <c r="A52" s="138" t="s">
        <v>345</v>
      </c>
      <c r="B52" s="295" t="s">
        <v>21</v>
      </c>
      <c r="C52" s="296"/>
      <c r="D52" s="60">
        <v>5</v>
      </c>
      <c r="E52" s="316" t="s">
        <v>23</v>
      </c>
      <c r="F52" s="317"/>
      <c r="G52" s="318"/>
      <c r="H52" s="62" t="s">
        <v>91</v>
      </c>
      <c r="I52" s="316" t="s">
        <v>24</v>
      </c>
      <c r="J52" s="317"/>
      <c r="K52" s="317"/>
      <c r="L52" s="317"/>
      <c r="M52" s="318"/>
      <c r="N52" s="62" t="s">
        <v>91</v>
      </c>
      <c r="O52" s="316" t="s">
        <v>73</v>
      </c>
      <c r="P52" s="317"/>
      <c r="Q52" s="317"/>
      <c r="R52" s="318"/>
      <c r="S52" s="62" t="s">
        <v>91</v>
      </c>
      <c r="T52" s="319" t="s">
        <v>25</v>
      </c>
      <c r="U52" s="320"/>
      <c r="V52" s="320"/>
      <c r="W52" s="321"/>
      <c r="X52" s="62" t="s">
        <v>91</v>
      </c>
      <c r="Y52" s="67" t="b">
        <f t="shared" si="1"/>
        <v>0</v>
      </c>
    </row>
    <row r="53" spans="1:25" ht="23.1" customHeight="1" thickBot="1" x14ac:dyDescent="0.2">
      <c r="A53" s="658" t="s">
        <v>289</v>
      </c>
      <c r="B53" s="658"/>
      <c r="C53" s="658"/>
      <c r="D53" s="658"/>
      <c r="E53" s="658"/>
      <c r="F53" s="658"/>
      <c r="G53" s="658"/>
      <c r="H53" s="658"/>
      <c r="I53" s="658"/>
      <c r="J53" s="658"/>
      <c r="K53" s="658"/>
      <c r="L53" s="658"/>
      <c r="M53" s="658"/>
      <c r="N53" s="658"/>
      <c r="O53" s="658"/>
      <c r="P53" s="658"/>
      <c r="Q53" s="658"/>
      <c r="R53" s="658"/>
      <c r="S53" s="658"/>
      <c r="T53" s="658"/>
      <c r="U53" s="658"/>
      <c r="V53" s="658"/>
      <c r="W53" s="658"/>
      <c r="X53" s="658"/>
      <c r="Y53" s="68">
        <f>SUM(Y51:Y52)</f>
        <v>0</v>
      </c>
    </row>
  </sheetData>
  <mergeCells count="207">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4:C24"/>
    <mergeCell ref="E24:G24"/>
    <mergeCell ref="I24:M24"/>
    <mergeCell ref="O24:R24"/>
    <mergeCell ref="T24:W24"/>
    <mergeCell ref="B25:C25"/>
    <mergeCell ref="B19:C19"/>
    <mergeCell ref="E19:G19"/>
    <mergeCell ref="I19:M19"/>
    <mergeCell ref="O19:R19"/>
    <mergeCell ref="T19:W19"/>
    <mergeCell ref="B20:C20"/>
    <mergeCell ref="E20:G20"/>
    <mergeCell ref="I20:M20"/>
    <mergeCell ref="O20:R20"/>
    <mergeCell ref="T20:W20"/>
    <mergeCell ref="B23:C23"/>
    <mergeCell ref="E23:G23"/>
    <mergeCell ref="I23:M23"/>
    <mergeCell ref="O23:R23"/>
    <mergeCell ref="T23:W23"/>
    <mergeCell ref="B21:C21"/>
    <mergeCell ref="E21:G21"/>
    <mergeCell ref="I21:M21"/>
    <mergeCell ref="O21:R21"/>
    <mergeCell ref="T21:W21"/>
    <mergeCell ref="B22:C22"/>
    <mergeCell ref="E22:G22"/>
    <mergeCell ref="I22:M22"/>
    <mergeCell ref="O22:R22"/>
    <mergeCell ref="T22:W22"/>
    <mergeCell ref="Y34:Y36"/>
    <mergeCell ref="E36:G36"/>
    <mergeCell ref="E35:G35"/>
    <mergeCell ref="I35:M35"/>
    <mergeCell ref="O35:R35"/>
    <mergeCell ref="T35:W35"/>
    <mergeCell ref="E31:F31"/>
    <mergeCell ref="H31:J31"/>
    <mergeCell ref="L31:O31"/>
    <mergeCell ref="P31:Q31"/>
    <mergeCell ref="R31:S31"/>
    <mergeCell ref="T31:U31"/>
    <mergeCell ref="V31:W31"/>
    <mergeCell ref="E32:F32"/>
    <mergeCell ref="H32:J32"/>
    <mergeCell ref="L32:O32"/>
    <mergeCell ref="P32:Q32"/>
    <mergeCell ref="R32:S32"/>
    <mergeCell ref="T32:U32"/>
    <mergeCell ref="V32:W32"/>
    <mergeCell ref="A33:X33"/>
    <mergeCell ref="B31:C31"/>
    <mergeCell ref="B32:C32"/>
    <mergeCell ref="I36:M36"/>
    <mergeCell ref="B43:C43"/>
    <mergeCell ref="E43:F43"/>
    <mergeCell ref="H43:J43"/>
    <mergeCell ref="L43:O43"/>
    <mergeCell ref="P43:Q43"/>
    <mergeCell ref="R43:S43"/>
    <mergeCell ref="T43:U43"/>
    <mergeCell ref="V43:W43"/>
    <mergeCell ref="E38:G38"/>
    <mergeCell ref="I38:M38"/>
    <mergeCell ref="O38:R38"/>
    <mergeCell ref="T38:W38"/>
    <mergeCell ref="A34:C36"/>
    <mergeCell ref="D34:D36"/>
    <mergeCell ref="E34:X34"/>
    <mergeCell ref="A39:X39"/>
    <mergeCell ref="A40:C42"/>
    <mergeCell ref="B44:C44"/>
    <mergeCell ref="E44:F44"/>
    <mergeCell ref="H44:J44"/>
    <mergeCell ref="L44:O44"/>
    <mergeCell ref="P44:Q44"/>
    <mergeCell ref="R44:S44"/>
    <mergeCell ref="T44:U44"/>
    <mergeCell ref="V44:W44"/>
    <mergeCell ref="E25:G25"/>
    <mergeCell ref="I25:M25"/>
    <mergeCell ref="O25:R25"/>
    <mergeCell ref="T25:W25"/>
    <mergeCell ref="A26:X26"/>
    <mergeCell ref="A27:C29"/>
    <mergeCell ref="D27:D29"/>
    <mergeCell ref="E27:X27"/>
    <mergeCell ref="O36:R36"/>
    <mergeCell ref="T36:W36"/>
    <mergeCell ref="B37:C37"/>
    <mergeCell ref="E37:G37"/>
    <mergeCell ref="I37:M37"/>
    <mergeCell ref="O37:R37"/>
    <mergeCell ref="T37:W37"/>
    <mergeCell ref="B38:C38"/>
    <mergeCell ref="Y27:Y29"/>
    <mergeCell ref="E28:F28"/>
    <mergeCell ref="H28:J28"/>
    <mergeCell ref="L28:O28"/>
    <mergeCell ref="P28:Q28"/>
    <mergeCell ref="R28:S28"/>
    <mergeCell ref="T28:U28"/>
    <mergeCell ref="V28:W28"/>
    <mergeCell ref="B30:C30"/>
    <mergeCell ref="E30:F30"/>
    <mergeCell ref="H30:J30"/>
    <mergeCell ref="L30:O30"/>
    <mergeCell ref="P30:Q30"/>
    <mergeCell ref="R30:S30"/>
    <mergeCell ref="T30:U30"/>
    <mergeCell ref="V30:W30"/>
    <mergeCell ref="T29:U29"/>
    <mergeCell ref="V29:W29"/>
    <mergeCell ref="E29:F29"/>
    <mergeCell ref="H29:J29"/>
    <mergeCell ref="L29:O29"/>
    <mergeCell ref="P29:Q29"/>
    <mergeCell ref="R29:S29"/>
    <mergeCell ref="D40:D42"/>
    <mergeCell ref="E40:X40"/>
    <mergeCell ref="Y40:Y42"/>
    <mergeCell ref="E42:F42"/>
    <mergeCell ref="H42:J42"/>
    <mergeCell ref="L42:O42"/>
    <mergeCell ref="P42:Q42"/>
    <mergeCell ref="R42:S42"/>
    <mergeCell ref="T42:U42"/>
    <mergeCell ref="V42:W42"/>
    <mergeCell ref="E41:F41"/>
    <mergeCell ref="H41:J41"/>
    <mergeCell ref="L41:O41"/>
    <mergeCell ref="P41:Q41"/>
    <mergeCell ref="R41:S41"/>
    <mergeCell ref="T41:U41"/>
    <mergeCell ref="V41:W41"/>
    <mergeCell ref="A45:X45"/>
    <mergeCell ref="A46:X46"/>
    <mergeCell ref="A48:C50"/>
    <mergeCell ref="D48:D50"/>
    <mergeCell ref="E48:X48"/>
    <mergeCell ref="Y48:Y50"/>
    <mergeCell ref="E50:G50"/>
    <mergeCell ref="I50:M50"/>
    <mergeCell ref="O50:R50"/>
    <mergeCell ref="T50:W50"/>
    <mergeCell ref="E49:G49"/>
    <mergeCell ref="I49:M49"/>
    <mergeCell ref="O49:R49"/>
    <mergeCell ref="T49:W49"/>
    <mergeCell ref="A53:X53"/>
    <mergeCell ref="B51:C51"/>
    <mergeCell ref="E51:G51"/>
    <mergeCell ref="I51:M51"/>
    <mergeCell ref="O51:R51"/>
    <mergeCell ref="T51:W51"/>
    <mergeCell ref="B52:C52"/>
    <mergeCell ref="E52:G52"/>
    <mergeCell ref="I52:M52"/>
    <mergeCell ref="O52:R52"/>
    <mergeCell ref="T52:W52"/>
  </mergeCells>
  <phoneticPr fontId="1"/>
  <dataValidations count="2">
    <dataValidation type="list" allowBlank="1" showInputMessage="1" showErrorMessage="1" sqref="H51:H52 X52 S52 N52 G30:G32 K30:K32 P30:Q32 T30:U32 X30:X32 H13 X22 S24 S21:S22 N21:N24 P44:Q44 G44 K44 H15:H25 X14:X19 N13:N19 S13:S19" xr:uid="{8570F083-01AA-4C54-9AF4-3F2598512758}">
      <formula1>"　,○"</formula1>
    </dataValidation>
    <dataValidation type="list" allowBlank="1" showInputMessage="1" showErrorMessage="1" sqref="G47 K47 P47:Q47 P43:Q43 K43 G43 T43:U43 T47:U47" xr:uid="{982CD8EF-AD8E-4E54-B83F-7E606E17B242}">
      <formula1>"　,〇"</formula1>
    </dataValidation>
  </dataValidations>
  <pageMargins left="0.70866141732283472" right="0.70866141732283472" top="0.74803149606299213" bottom="0.74803149606299213" header="0.31496062992125984" footer="0.31496062992125984"/>
  <pageSetup paperSize="9" scale="81" orientation="portrait" r:id="rId1"/>
  <rowBreaks count="1" manualBreakCount="1">
    <brk id="4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4218-5EDE-473D-A2F6-2EB46808B304}">
  <dimension ref="A1:AD25"/>
  <sheetViews>
    <sheetView zoomScaleNormal="100" workbookViewId="0">
      <selection activeCell="D25" sqref="D25:W25"/>
    </sheetView>
  </sheetViews>
  <sheetFormatPr defaultRowHeight="13.5" x14ac:dyDescent="0.15"/>
  <cols>
    <col min="1" max="1" width="3.625" style="2" customWidth="1"/>
    <col min="2" max="2" width="5.625" style="2" customWidth="1"/>
    <col min="3" max="3" width="10.625" style="2" customWidth="1"/>
    <col min="4" max="5" width="5.125" style="2" customWidth="1"/>
    <col min="6" max="10" width="3.625" style="2" customWidth="1"/>
    <col min="11" max="11" width="1.625" style="2" customWidth="1"/>
    <col min="12" max="12" width="2.625" style="2" customWidth="1"/>
    <col min="13" max="14" width="3.625" style="2" customWidth="1"/>
    <col min="15" max="15" width="1.625" style="2" customWidth="1"/>
    <col min="16" max="16" width="2.625" style="2" customWidth="1"/>
    <col min="17" max="17" width="6.625" style="2" customWidth="1"/>
    <col min="18" max="18" width="3.625" style="2" customWidth="1"/>
    <col min="19" max="19" width="2.625" style="2" customWidth="1"/>
    <col min="20" max="20" width="1.625" style="2" customWidth="1"/>
    <col min="21" max="21" width="5.625" style="2" customWidth="1"/>
    <col min="22" max="22" width="4.625" style="2" customWidth="1"/>
    <col min="23" max="23" width="3.625" style="2" customWidth="1"/>
    <col min="24" max="24" width="5.625" style="2" customWidth="1"/>
    <col min="25" max="16384" width="9" style="2"/>
  </cols>
  <sheetData>
    <row r="1" spans="1:30" x14ac:dyDescent="0.15">
      <c r="A1" s="1" t="s">
        <v>273</v>
      </c>
      <c r="B1" s="1"/>
    </row>
    <row r="2" spans="1:30" ht="17.25" customHeight="1" x14ac:dyDescent="0.15">
      <c r="A2" s="282" t="s">
        <v>346</v>
      </c>
      <c r="B2" s="282"/>
      <c r="C2" s="282"/>
      <c r="D2" s="282"/>
      <c r="E2" s="282"/>
      <c r="F2" s="282"/>
      <c r="G2" s="282"/>
      <c r="H2" s="282"/>
      <c r="I2" s="282"/>
      <c r="J2" s="282"/>
      <c r="K2" s="282"/>
      <c r="L2" s="282"/>
      <c r="M2" s="282"/>
      <c r="N2" s="282"/>
      <c r="O2" s="282"/>
      <c r="P2" s="282"/>
      <c r="Q2" s="282"/>
      <c r="R2" s="282"/>
      <c r="S2" s="282"/>
      <c r="T2" s="282"/>
      <c r="U2" s="282"/>
      <c r="V2" s="282"/>
      <c r="W2" s="282"/>
      <c r="X2" s="646"/>
      <c r="Y2" s="646"/>
      <c r="Z2" s="646"/>
      <c r="AA2" s="646"/>
      <c r="AB2" s="646"/>
      <c r="AC2" s="646"/>
    </row>
    <row r="3" spans="1:30" ht="9" customHeight="1" thickBot="1" x14ac:dyDescent="0.2"/>
    <row r="4" spans="1:30" ht="13.5" customHeight="1" thickBot="1" x14ac:dyDescent="0.2">
      <c r="B4" s="153" t="s">
        <v>9</v>
      </c>
      <c r="C4" s="154"/>
      <c r="D4" s="154"/>
      <c r="E4" s="154"/>
      <c r="F4" s="154"/>
      <c r="G4" s="154"/>
      <c r="H4" s="154"/>
      <c r="I4" s="154"/>
      <c r="J4" s="154"/>
      <c r="K4" s="154"/>
      <c r="L4" s="154"/>
      <c r="M4" s="154"/>
      <c r="N4" s="154"/>
      <c r="O4" s="154"/>
      <c r="P4" s="154"/>
      <c r="Q4" s="154"/>
      <c r="R4" s="154"/>
      <c r="S4" s="154"/>
      <c r="T4" s="154"/>
      <c r="U4" s="154"/>
      <c r="V4" s="155"/>
      <c r="W4" s="156"/>
      <c r="X4" s="7"/>
      <c r="Y4" s="7"/>
      <c r="Z4" s="7"/>
      <c r="AA4" s="7"/>
      <c r="AB4" s="7"/>
      <c r="AC4" s="7"/>
      <c r="AD4" s="7"/>
    </row>
    <row r="5" spans="1:30" ht="13.5" customHeight="1" thickBot="1" x14ac:dyDescent="0.2">
      <c r="B5" s="153"/>
      <c r="C5" s="154"/>
      <c r="D5" s="154"/>
      <c r="E5" s="154"/>
      <c r="F5" s="154"/>
      <c r="G5" s="154"/>
      <c r="H5" s="154"/>
      <c r="I5" s="154"/>
      <c r="J5" s="154"/>
      <c r="K5" s="154"/>
      <c r="L5" s="154"/>
      <c r="M5" s="154"/>
      <c r="N5" s="154"/>
      <c r="O5" s="154"/>
      <c r="P5" s="154"/>
      <c r="Q5" s="154"/>
      <c r="R5" s="154"/>
      <c r="S5" s="154"/>
      <c r="T5" s="154"/>
      <c r="U5" s="154"/>
      <c r="V5" s="155"/>
      <c r="W5" s="156"/>
      <c r="X5" s="7"/>
      <c r="Y5" s="7"/>
      <c r="Z5" s="7"/>
      <c r="AA5" s="7"/>
      <c r="AB5" s="7"/>
      <c r="AC5" s="7"/>
      <c r="AD5" s="7"/>
    </row>
    <row r="6" spans="1:30" ht="10.5" customHeight="1" thickBot="1" x14ac:dyDescent="0.2">
      <c r="B6" s="153"/>
      <c r="C6" s="154"/>
      <c r="D6" s="154"/>
      <c r="E6" s="154"/>
      <c r="F6" s="154"/>
      <c r="G6" s="154"/>
      <c r="H6" s="154"/>
      <c r="I6" s="154"/>
      <c r="J6" s="154"/>
      <c r="K6" s="154"/>
      <c r="L6" s="154"/>
      <c r="M6" s="154"/>
      <c r="N6" s="154"/>
      <c r="O6" s="154"/>
      <c r="P6" s="154"/>
      <c r="Q6" s="154"/>
      <c r="R6" s="154"/>
      <c r="S6" s="154"/>
      <c r="T6" s="154"/>
      <c r="U6" s="154"/>
      <c r="V6" s="155"/>
      <c r="W6" s="156"/>
      <c r="X6" s="7"/>
      <c r="Y6" s="7"/>
      <c r="Z6" s="7"/>
      <c r="AA6" s="7"/>
      <c r="AB6" s="7"/>
      <c r="AC6" s="7"/>
      <c r="AD6" s="7"/>
    </row>
    <row r="7" spans="1:30" ht="18" customHeight="1" thickBot="1" x14ac:dyDescent="0.2">
      <c r="B7" s="157" t="s">
        <v>252</v>
      </c>
      <c r="C7" s="158"/>
      <c r="D7" s="158"/>
      <c r="E7" s="158"/>
      <c r="F7" s="158"/>
      <c r="G7" s="158"/>
      <c r="H7" s="158"/>
      <c r="I7" s="158"/>
      <c r="J7" s="158"/>
      <c r="K7" s="158"/>
      <c r="L7" s="158"/>
      <c r="M7" s="158"/>
      <c r="N7" s="158"/>
      <c r="O7" s="158"/>
      <c r="P7" s="158"/>
      <c r="Q7" s="158"/>
      <c r="R7" s="158"/>
      <c r="S7" s="158"/>
      <c r="T7" s="158"/>
      <c r="U7" s="158"/>
      <c r="V7" s="158"/>
      <c r="W7" s="159"/>
      <c r="X7" s="1"/>
      <c r="Y7" s="1"/>
      <c r="Z7" s="1"/>
      <c r="AA7" s="1"/>
      <c r="AB7" s="1"/>
      <c r="AC7" s="1"/>
      <c r="AD7" s="1"/>
    </row>
    <row r="8" spans="1:30" ht="18" customHeight="1" thickBot="1" x14ac:dyDescent="0.2">
      <c r="B8" s="157" t="s">
        <v>253</v>
      </c>
      <c r="C8" s="158"/>
      <c r="D8" s="158"/>
      <c r="E8" s="158"/>
      <c r="F8" s="158"/>
      <c r="G8" s="158"/>
      <c r="H8" s="158"/>
      <c r="I8" s="158"/>
      <c r="J8" s="158"/>
      <c r="K8" s="158"/>
      <c r="L8" s="158"/>
      <c r="M8" s="158"/>
      <c r="N8" s="158"/>
      <c r="O8" s="158"/>
      <c r="P8" s="158"/>
      <c r="Q8" s="158"/>
      <c r="R8" s="158"/>
      <c r="S8" s="158"/>
      <c r="T8" s="158"/>
      <c r="U8" s="158"/>
      <c r="V8" s="158"/>
      <c r="W8" s="159"/>
    </row>
    <row r="9" spans="1:30" ht="9.75" customHeight="1" thickBot="1" x14ac:dyDescent="0.2"/>
    <row r="10" spans="1:30" ht="9.9499999999999993" customHeight="1" x14ac:dyDescent="0.15">
      <c r="A10" s="534" t="s">
        <v>262</v>
      </c>
      <c r="B10" s="535"/>
      <c r="C10" s="535"/>
      <c r="D10" s="535"/>
      <c r="E10" s="535"/>
      <c r="F10" s="535"/>
      <c r="G10" s="535"/>
      <c r="H10" s="535"/>
      <c r="I10" s="535"/>
      <c r="J10" s="535"/>
      <c r="K10" s="535"/>
      <c r="L10" s="535"/>
      <c r="M10" s="535"/>
      <c r="N10" s="535"/>
      <c r="O10" s="535"/>
      <c r="P10" s="535"/>
      <c r="Q10" s="535"/>
      <c r="R10" s="535"/>
      <c r="S10" s="535"/>
      <c r="T10" s="535"/>
      <c r="U10" s="535"/>
      <c r="V10" s="535"/>
      <c r="W10" s="536"/>
    </row>
    <row r="11" spans="1:30" ht="9.9499999999999993" customHeight="1" x14ac:dyDescent="0.15">
      <c r="A11" s="459"/>
      <c r="B11" s="537"/>
      <c r="C11" s="537"/>
      <c r="D11" s="537"/>
      <c r="E11" s="537"/>
      <c r="F11" s="537"/>
      <c r="G11" s="537"/>
      <c r="H11" s="537"/>
      <c r="I11" s="537"/>
      <c r="J11" s="537"/>
      <c r="K11" s="537"/>
      <c r="L11" s="537"/>
      <c r="M11" s="537"/>
      <c r="N11" s="537"/>
      <c r="O11" s="537"/>
      <c r="P11" s="537"/>
      <c r="Q11" s="537"/>
      <c r="R11" s="537"/>
      <c r="S11" s="537"/>
      <c r="T11" s="537"/>
      <c r="U11" s="537"/>
      <c r="V11" s="537"/>
      <c r="W11" s="538"/>
    </row>
    <row r="12" spans="1:30" ht="9.9499999999999993" customHeight="1" x14ac:dyDescent="0.15">
      <c r="A12" s="539"/>
      <c r="B12" s="540"/>
      <c r="C12" s="540"/>
      <c r="D12" s="540"/>
      <c r="E12" s="540"/>
      <c r="F12" s="540"/>
      <c r="G12" s="540"/>
      <c r="H12" s="540"/>
      <c r="I12" s="540"/>
      <c r="J12" s="540"/>
      <c r="K12" s="540"/>
      <c r="L12" s="540"/>
      <c r="M12" s="540"/>
      <c r="N12" s="540"/>
      <c r="O12" s="540"/>
      <c r="P12" s="540"/>
      <c r="Q12" s="540"/>
      <c r="R12" s="540"/>
      <c r="S12" s="540"/>
      <c r="T12" s="540"/>
      <c r="U12" s="540"/>
      <c r="V12" s="540"/>
      <c r="W12" s="541"/>
    </row>
    <row r="13" spans="1:30" ht="30" customHeight="1" x14ac:dyDescent="0.15">
      <c r="A13" s="125" t="s">
        <v>63</v>
      </c>
      <c r="B13" s="283" t="s">
        <v>96</v>
      </c>
      <c r="C13" s="283"/>
      <c r="D13" s="347" t="s">
        <v>265</v>
      </c>
      <c r="E13" s="347"/>
      <c r="F13" s="347"/>
      <c r="G13" s="347"/>
      <c r="H13" s="347"/>
      <c r="I13" s="347"/>
      <c r="J13" s="347"/>
      <c r="K13" s="347"/>
      <c r="L13" s="347"/>
      <c r="M13" s="347"/>
      <c r="N13" s="347"/>
      <c r="O13" s="347"/>
      <c r="P13" s="347"/>
      <c r="Q13" s="347"/>
      <c r="R13" s="347"/>
      <c r="S13" s="347"/>
      <c r="T13" s="347"/>
      <c r="U13" s="347"/>
      <c r="V13" s="347"/>
      <c r="W13" s="348"/>
    </row>
    <row r="14" spans="1:30" ht="30" customHeight="1" x14ac:dyDescent="0.15">
      <c r="A14" s="125" t="s">
        <v>92</v>
      </c>
      <c r="B14" s="359" t="s">
        <v>309</v>
      </c>
      <c r="C14" s="359"/>
      <c r="D14" s="347"/>
      <c r="E14" s="347"/>
      <c r="F14" s="347"/>
      <c r="G14" s="347"/>
      <c r="H14" s="347"/>
      <c r="I14" s="347"/>
      <c r="J14" s="347"/>
      <c r="K14" s="347"/>
      <c r="L14" s="347"/>
      <c r="M14" s="347"/>
      <c r="N14" s="347"/>
      <c r="O14" s="347"/>
      <c r="P14" s="347"/>
      <c r="Q14" s="347"/>
      <c r="R14" s="347"/>
      <c r="S14" s="347"/>
      <c r="T14" s="347"/>
      <c r="U14" s="347"/>
      <c r="V14" s="347"/>
      <c r="W14" s="348"/>
    </row>
    <row r="15" spans="1:30" ht="30" customHeight="1" x14ac:dyDescent="0.15">
      <c r="A15" s="125" t="s">
        <v>106</v>
      </c>
      <c r="B15" s="358" t="s">
        <v>98</v>
      </c>
      <c r="C15" s="358"/>
      <c r="D15" s="347"/>
      <c r="E15" s="347"/>
      <c r="F15" s="347"/>
      <c r="G15" s="347"/>
      <c r="H15" s="347"/>
      <c r="I15" s="347"/>
      <c r="J15" s="347"/>
      <c r="K15" s="347"/>
      <c r="L15" s="347"/>
      <c r="M15" s="347"/>
      <c r="N15" s="347"/>
      <c r="O15" s="347"/>
      <c r="P15" s="347"/>
      <c r="Q15" s="347"/>
      <c r="R15" s="347"/>
      <c r="S15" s="347"/>
      <c r="T15" s="347"/>
      <c r="U15" s="347"/>
      <c r="V15" s="347"/>
      <c r="W15" s="348"/>
    </row>
    <row r="16" spans="1:30" ht="9.9499999999999993" customHeight="1" x14ac:dyDescent="0.15">
      <c r="A16" s="351" t="s">
        <v>263</v>
      </c>
      <c r="B16" s="215"/>
      <c r="C16" s="215"/>
      <c r="D16" s="215"/>
      <c r="E16" s="215"/>
      <c r="F16" s="215"/>
      <c r="G16" s="215"/>
      <c r="H16" s="215"/>
      <c r="I16" s="215"/>
      <c r="J16" s="215"/>
      <c r="K16" s="215"/>
      <c r="L16" s="215"/>
      <c r="M16" s="215"/>
      <c r="N16" s="215"/>
      <c r="O16" s="215"/>
      <c r="P16" s="215"/>
      <c r="Q16" s="215"/>
      <c r="R16" s="215"/>
      <c r="S16" s="215"/>
      <c r="T16" s="215"/>
      <c r="U16" s="215"/>
      <c r="V16" s="215"/>
      <c r="W16" s="352"/>
    </row>
    <row r="17" spans="1:30" ht="9.9499999999999993" customHeight="1" x14ac:dyDescent="0.15">
      <c r="A17" s="353"/>
      <c r="B17" s="354"/>
      <c r="C17" s="354"/>
      <c r="D17" s="354"/>
      <c r="E17" s="354"/>
      <c r="F17" s="354"/>
      <c r="G17" s="354"/>
      <c r="H17" s="354"/>
      <c r="I17" s="354"/>
      <c r="J17" s="354"/>
      <c r="K17" s="354"/>
      <c r="L17" s="354"/>
      <c r="M17" s="354"/>
      <c r="N17" s="354"/>
      <c r="O17" s="354"/>
      <c r="P17" s="354"/>
      <c r="Q17" s="354"/>
      <c r="R17" s="354"/>
      <c r="S17" s="354"/>
      <c r="T17" s="354"/>
      <c r="U17" s="354"/>
      <c r="V17" s="354"/>
      <c r="W17" s="355"/>
    </row>
    <row r="18" spans="1:30" ht="9.9499999999999993" customHeight="1" x14ac:dyDescent="0.15">
      <c r="A18" s="356"/>
      <c r="B18" s="218"/>
      <c r="C18" s="218"/>
      <c r="D18" s="218"/>
      <c r="E18" s="218"/>
      <c r="F18" s="218"/>
      <c r="G18" s="218"/>
      <c r="H18" s="218"/>
      <c r="I18" s="218"/>
      <c r="J18" s="218"/>
      <c r="K18" s="218"/>
      <c r="L18" s="218"/>
      <c r="M18" s="218"/>
      <c r="N18" s="218"/>
      <c r="O18" s="218"/>
      <c r="P18" s="218"/>
      <c r="Q18" s="218"/>
      <c r="R18" s="218"/>
      <c r="S18" s="218"/>
      <c r="T18" s="218"/>
      <c r="U18" s="218"/>
      <c r="V18" s="218"/>
      <c r="W18" s="357"/>
    </row>
    <row r="19" spans="1:30" ht="30" customHeight="1" x14ac:dyDescent="0.15">
      <c r="A19" s="126" t="s">
        <v>93</v>
      </c>
      <c r="B19" s="346" t="s">
        <v>310</v>
      </c>
      <c r="C19" s="346"/>
      <c r="D19" s="349"/>
      <c r="E19" s="349"/>
      <c r="F19" s="349"/>
      <c r="G19" s="349"/>
      <c r="H19" s="349"/>
      <c r="I19" s="349"/>
      <c r="J19" s="349"/>
      <c r="K19" s="349"/>
      <c r="L19" s="349"/>
      <c r="M19" s="349"/>
      <c r="N19" s="349"/>
      <c r="O19" s="349"/>
      <c r="P19" s="349"/>
      <c r="Q19" s="349"/>
      <c r="R19" s="349"/>
      <c r="S19" s="349"/>
      <c r="T19" s="349"/>
      <c r="U19" s="349"/>
      <c r="V19" s="349"/>
      <c r="W19" s="350"/>
    </row>
    <row r="20" spans="1:30" ht="30" customHeight="1" x14ac:dyDescent="0.15">
      <c r="A20" s="126" t="s">
        <v>94</v>
      </c>
      <c r="B20" s="521" t="s">
        <v>97</v>
      </c>
      <c r="C20" s="521"/>
      <c r="D20" s="349"/>
      <c r="E20" s="349"/>
      <c r="F20" s="349"/>
      <c r="G20" s="349"/>
      <c r="H20" s="349"/>
      <c r="I20" s="349"/>
      <c r="J20" s="349"/>
      <c r="K20" s="349"/>
      <c r="L20" s="349"/>
      <c r="M20" s="349"/>
      <c r="N20" s="349"/>
      <c r="O20" s="349"/>
      <c r="P20" s="349"/>
      <c r="Q20" s="349"/>
      <c r="R20" s="349"/>
      <c r="S20" s="349"/>
      <c r="T20" s="349"/>
      <c r="U20" s="349"/>
      <c r="V20" s="349"/>
      <c r="W20" s="350"/>
    </row>
    <row r="21" spans="1:30" ht="9.9499999999999993" customHeight="1" x14ac:dyDescent="0.15">
      <c r="A21" s="522" t="s">
        <v>264</v>
      </c>
      <c r="B21" s="523"/>
      <c r="C21" s="523"/>
      <c r="D21" s="523"/>
      <c r="E21" s="523"/>
      <c r="F21" s="523"/>
      <c r="G21" s="523"/>
      <c r="H21" s="523"/>
      <c r="I21" s="523"/>
      <c r="J21" s="523"/>
      <c r="K21" s="523"/>
      <c r="L21" s="523"/>
      <c r="M21" s="523"/>
      <c r="N21" s="523"/>
      <c r="O21" s="523"/>
      <c r="P21" s="523"/>
      <c r="Q21" s="523"/>
      <c r="R21" s="523"/>
      <c r="S21" s="523"/>
      <c r="T21" s="523"/>
      <c r="U21" s="523"/>
      <c r="V21" s="523"/>
      <c r="W21" s="524"/>
    </row>
    <row r="22" spans="1:30" ht="9.9499999999999993" customHeight="1" x14ac:dyDescent="0.15">
      <c r="A22" s="525"/>
      <c r="B22" s="526"/>
      <c r="C22" s="526"/>
      <c r="D22" s="526"/>
      <c r="E22" s="526"/>
      <c r="F22" s="526"/>
      <c r="G22" s="526"/>
      <c r="H22" s="526"/>
      <c r="I22" s="526"/>
      <c r="J22" s="526"/>
      <c r="K22" s="526"/>
      <c r="L22" s="526"/>
      <c r="M22" s="526"/>
      <c r="N22" s="526"/>
      <c r="O22" s="526"/>
      <c r="P22" s="526"/>
      <c r="Q22" s="526"/>
      <c r="R22" s="526"/>
      <c r="S22" s="526"/>
      <c r="T22" s="526"/>
      <c r="U22" s="526"/>
      <c r="V22" s="526"/>
      <c r="W22" s="527"/>
    </row>
    <row r="23" spans="1:30" ht="9.9499999999999993" customHeight="1" x14ac:dyDescent="0.15">
      <c r="A23" s="528"/>
      <c r="B23" s="529"/>
      <c r="C23" s="529"/>
      <c r="D23" s="529"/>
      <c r="E23" s="529"/>
      <c r="F23" s="529"/>
      <c r="G23" s="529"/>
      <c r="H23" s="529"/>
      <c r="I23" s="529"/>
      <c r="J23" s="529"/>
      <c r="K23" s="529"/>
      <c r="L23" s="529"/>
      <c r="M23" s="529"/>
      <c r="N23" s="529"/>
      <c r="O23" s="529"/>
      <c r="P23" s="529"/>
      <c r="Q23" s="529"/>
      <c r="R23" s="529"/>
      <c r="S23" s="529"/>
      <c r="T23" s="529"/>
      <c r="U23" s="529"/>
      <c r="V23" s="529"/>
      <c r="W23" s="530"/>
      <c r="AD23" s="626"/>
    </row>
    <row r="24" spans="1:30" ht="35.1" customHeight="1" x14ac:dyDescent="0.15">
      <c r="A24" s="123" t="s">
        <v>284</v>
      </c>
      <c r="B24" s="531" t="s">
        <v>347</v>
      </c>
      <c r="C24" s="531"/>
      <c r="D24" s="532"/>
      <c r="E24" s="532"/>
      <c r="F24" s="532"/>
      <c r="G24" s="532"/>
      <c r="H24" s="532"/>
      <c r="I24" s="532"/>
      <c r="J24" s="532"/>
      <c r="K24" s="532"/>
      <c r="L24" s="532"/>
      <c r="M24" s="532"/>
      <c r="N24" s="532"/>
      <c r="O24" s="532"/>
      <c r="P24" s="532"/>
      <c r="Q24" s="532"/>
      <c r="R24" s="532"/>
      <c r="S24" s="532"/>
      <c r="T24" s="532"/>
      <c r="U24" s="532"/>
      <c r="V24" s="532"/>
      <c r="W24" s="533"/>
    </row>
    <row r="25" spans="1:30" ht="32.25" customHeight="1" thickBot="1" x14ac:dyDescent="0.2">
      <c r="A25" s="139" t="s">
        <v>340</v>
      </c>
      <c r="B25" s="516" t="s">
        <v>281</v>
      </c>
      <c r="C25" s="517"/>
      <c r="D25" s="518"/>
      <c r="E25" s="519"/>
      <c r="F25" s="519"/>
      <c r="G25" s="519"/>
      <c r="H25" s="519"/>
      <c r="I25" s="519"/>
      <c r="J25" s="519"/>
      <c r="K25" s="519"/>
      <c r="L25" s="519"/>
      <c r="M25" s="519"/>
      <c r="N25" s="519"/>
      <c r="O25" s="519"/>
      <c r="P25" s="519"/>
      <c r="Q25" s="519"/>
      <c r="R25" s="519"/>
      <c r="S25" s="519"/>
      <c r="T25" s="519"/>
      <c r="U25" s="519"/>
      <c r="V25" s="519"/>
      <c r="W25" s="520"/>
    </row>
  </sheetData>
  <mergeCells count="21">
    <mergeCell ref="B13:C13"/>
    <mergeCell ref="D13:W13"/>
    <mergeCell ref="A2:W2"/>
    <mergeCell ref="B4:W6"/>
    <mergeCell ref="B7:W7"/>
    <mergeCell ref="B8:W8"/>
    <mergeCell ref="A10:W12"/>
    <mergeCell ref="B25:C25"/>
    <mergeCell ref="D25:W25"/>
    <mergeCell ref="B14:C14"/>
    <mergeCell ref="D14:W14"/>
    <mergeCell ref="B15:C15"/>
    <mergeCell ref="D15:W15"/>
    <mergeCell ref="A16:W18"/>
    <mergeCell ref="B19:C19"/>
    <mergeCell ref="D19:W19"/>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vt:i4>
      </vt:variant>
    </vt:vector>
  </HeadingPairs>
  <TitlesOfParts>
    <vt:vector size="21" baseType="lpstr">
      <vt:lpstr>はじめに（ポイント数の算定方法）</vt:lpstr>
      <vt:lpstr>※作成例　表１-1　治験ポイント表</vt:lpstr>
      <vt:lpstr>※作成例　別表①　検査項目等内訳表 </vt:lpstr>
      <vt:lpstr>表１-1　治験ポイント表（医薬品・抗がん剤以外）</vt:lpstr>
      <vt:lpstr>表１-2　治験ポイント表（医薬品・抗がん剤）</vt:lpstr>
      <vt:lpstr>別表①　検査項目等内訳表（医薬品）</vt:lpstr>
      <vt:lpstr>表2　治験ポイント表（医療機器）</vt:lpstr>
      <vt:lpstr>表3　治験ポイント表（再生医療等製品)</vt:lpstr>
      <vt:lpstr>別表①　検査項目等内訳表 (再生医療等製品)</vt:lpstr>
      <vt:lpstr>表4-1　製造販売後臨床試験ポイント表（医薬品・抗がん剤以外）</vt:lpstr>
      <vt:lpstr>表4-2　製造販売後臨床試験ポイント表（医薬品・抗がん剤）</vt:lpstr>
      <vt:lpstr>別表②　検査項目等内訳表（医薬品）</vt:lpstr>
      <vt:lpstr>表5　製造販売後臨床試験ポイント表（医療機器）</vt:lpstr>
      <vt:lpstr>表6　製造販売後臨床試験ポイント表（再生医療等製品）</vt:lpstr>
      <vt:lpstr>別表②　検査項目等内訳表 (再生医療等製品)</vt:lpstr>
      <vt:lpstr>表7-1　観察期脱落症例（医薬品・再生医療等製品）</vt:lpstr>
      <vt:lpstr>表7-2　観察期脱落症例（医療機器）</vt:lpstr>
      <vt:lpstr>表8-1　臨床性能試験経費ポイント表</vt:lpstr>
      <vt:lpstr>表8-2　相関及び性能試験経費ポイント表 </vt:lpstr>
      <vt:lpstr>'表2　治験ポイント表（医療機器）'!Print_Area</vt:lpstr>
      <vt:lpstr>'表5　製造販売後臨床試験ポイント表（医療機器）'!Print_Area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kobayashi_shinshu2</cp:lastModifiedBy>
  <cp:lastPrinted>2023-10-10T02:30:39Z</cp:lastPrinted>
  <dcterms:created xsi:type="dcterms:W3CDTF">2014-12-16T03:22:12Z</dcterms:created>
  <dcterms:modified xsi:type="dcterms:W3CDTF">2023-12-08T07:18:03Z</dcterms:modified>
</cp:coreProperties>
</file>